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autoCompressPictures="0"/>
  <mc:AlternateContent xmlns:mc="http://schemas.openxmlformats.org/markup-compatibility/2006">
    <mc:Choice Requires="x15">
      <x15ac:absPath xmlns:x15ac="http://schemas.microsoft.com/office/spreadsheetml/2010/11/ac" url="C:\Users\ANDRES\OneDrive - INSTITUTO DE PROTECCION ANIMAL 899999061052\ARCHIVOS_ANDRES\IDPYBA2022\programacion2022\"/>
    </mc:Choice>
  </mc:AlternateContent>
  <xr:revisionPtr revIDLastSave="0" documentId="13_ncr:1_{24482759-010A-435D-9541-E12D7F89DEC5}"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OPERATIVO'!$A$1:$AX$97</definedName>
    <definedName name="_xlnm.Print_Area" localSheetId="0">'METAS PDD 2011'!$A$1:$Q$21</definedName>
    <definedName name="_xlnm.Print_Area" localSheetId="1">'METAS PROYECTO'!$A$1:$J$18</definedName>
    <definedName name="_xlnm.Print_Area" localSheetId="2">'PLAN OPERATIVO'!$A$1:$AG$10</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98" i="8" l="1"/>
  <c r="AX98" i="8" s="1"/>
  <c r="AV98" i="8"/>
  <c r="AU98" i="8"/>
  <c r="AR98" i="8"/>
  <c r="AO98" i="8"/>
  <c r="AL98" i="8"/>
  <c r="AI98" i="8"/>
  <c r="AF98" i="8"/>
  <c r="AC98" i="8"/>
  <c r="Z98" i="8"/>
  <c r="W98" i="8"/>
  <c r="T98" i="8"/>
  <c r="Q98" i="8"/>
  <c r="N98" i="8"/>
  <c r="AW100" i="8"/>
  <c r="AX100" i="8" s="1"/>
  <c r="AV100" i="8"/>
  <c r="AU100" i="8"/>
  <c r="AR100" i="8"/>
  <c r="AO100" i="8"/>
  <c r="AL100" i="8"/>
  <c r="AI100" i="8"/>
  <c r="AF100" i="8"/>
  <c r="AC100" i="8"/>
  <c r="Z100" i="8"/>
  <c r="W100" i="8"/>
  <c r="T100" i="8"/>
  <c r="Q100" i="8"/>
  <c r="N100" i="8"/>
  <c r="AX99" i="8"/>
  <c r="AW99" i="8"/>
  <c r="AV99" i="8"/>
  <c r="AU99" i="8"/>
  <c r="AR99" i="8"/>
  <c r="AO99" i="8"/>
  <c r="AL99" i="8"/>
  <c r="AI99" i="8"/>
  <c r="AF99" i="8"/>
  <c r="AC99" i="8"/>
  <c r="Z99" i="8"/>
  <c r="W99" i="8"/>
  <c r="T99" i="8"/>
  <c r="Q99" i="8"/>
  <c r="N99" i="8"/>
  <c r="AW91" i="8"/>
  <c r="AX91" i="8" s="1"/>
  <c r="AV91" i="8"/>
  <c r="AU91" i="8"/>
  <c r="AR91" i="8"/>
  <c r="AO91" i="8"/>
  <c r="AL91" i="8"/>
  <c r="AI91" i="8"/>
  <c r="AF91" i="8"/>
  <c r="AC91" i="8"/>
  <c r="Z91" i="8"/>
  <c r="W91" i="8"/>
  <c r="T91" i="8"/>
  <c r="Q91" i="8"/>
  <c r="N91" i="8"/>
  <c r="AW90" i="8"/>
  <c r="AX90" i="8" s="1"/>
  <c r="AV90" i="8"/>
  <c r="AU90" i="8"/>
  <c r="AR90" i="8"/>
  <c r="AO90" i="8"/>
  <c r="AL90" i="8"/>
  <c r="AI90" i="8"/>
  <c r="AF90" i="8"/>
  <c r="AC90" i="8"/>
  <c r="Z90" i="8"/>
  <c r="W90" i="8"/>
  <c r="T90" i="8"/>
  <c r="Q90" i="8"/>
  <c r="N90" i="8"/>
  <c r="AX89" i="8"/>
  <c r="AW89" i="8"/>
  <c r="AV89" i="8"/>
  <c r="AU89" i="8"/>
  <c r="AR89" i="8"/>
  <c r="AO89" i="8"/>
  <c r="AL89" i="8"/>
  <c r="AI89" i="8"/>
  <c r="AF89" i="8"/>
  <c r="AC89" i="8"/>
  <c r="Z89" i="8"/>
  <c r="W89" i="8"/>
  <c r="T89" i="8"/>
  <c r="Q89" i="8"/>
  <c r="N89" i="8"/>
  <c r="AW88" i="8"/>
  <c r="AX88" i="8" s="1"/>
  <c r="AV88" i="8"/>
  <c r="AU88" i="8"/>
  <c r="AR88" i="8"/>
  <c r="AO88" i="8"/>
  <c r="AL88" i="8"/>
  <c r="AI88" i="8"/>
  <c r="AF88" i="8"/>
  <c r="AC88" i="8"/>
  <c r="Z88" i="8"/>
  <c r="W88" i="8"/>
  <c r="T88" i="8"/>
  <c r="Q88" i="8"/>
  <c r="N88" i="8"/>
  <c r="AT87" i="8"/>
  <c r="AU87" i="8" s="1"/>
  <c r="AQ87" i="8"/>
  <c r="AR87" i="8" s="1"/>
  <c r="AN87" i="8"/>
  <c r="AO87" i="8" s="1"/>
  <c r="AL87" i="8"/>
  <c r="N87" i="8"/>
  <c r="M87" i="8"/>
  <c r="AH87" i="8" s="1"/>
  <c r="AI87" i="8" s="1"/>
  <c r="AU86" i="8"/>
  <c r="AT86" i="8"/>
  <c r="AR86" i="8"/>
  <c r="AQ86" i="8"/>
  <c r="AO86" i="8"/>
  <c r="AN86" i="8"/>
  <c r="AL86" i="8"/>
  <c r="AH86" i="8"/>
  <c r="AI86" i="8" s="1"/>
  <c r="P86" i="8"/>
  <c r="S86" i="8" s="1"/>
  <c r="M86" i="8"/>
  <c r="N86" i="8" s="1"/>
  <c r="AU85" i="8"/>
  <c r="AR85" i="8"/>
  <c r="AO85" i="8"/>
  <c r="AL85" i="8"/>
  <c r="AH85" i="8"/>
  <c r="AI85" i="8" s="1"/>
  <c r="P85" i="8"/>
  <c r="AB85" i="8" s="1"/>
  <c r="M85" i="8"/>
  <c r="N85" i="8" s="1"/>
  <c r="AT84" i="8"/>
  <c r="AU84" i="8" s="1"/>
  <c r="AQ84" i="8"/>
  <c r="AR84" i="8" s="1"/>
  <c r="AN84" i="8"/>
  <c r="AO84" i="8" s="1"/>
  <c r="AL84" i="8"/>
  <c r="N84" i="8"/>
  <c r="M84" i="8"/>
  <c r="AH84" i="8" s="1"/>
  <c r="AI84" i="8" s="1"/>
  <c r="AU83" i="8"/>
  <c r="AT83" i="8"/>
  <c r="AR83" i="8"/>
  <c r="AQ83" i="8"/>
  <c r="AO83" i="8"/>
  <c r="AN83" i="8"/>
  <c r="AL83" i="8"/>
  <c r="M83" i="8"/>
  <c r="AH83" i="8" s="1"/>
  <c r="AI83" i="8" s="1"/>
  <c r="AT82" i="8"/>
  <c r="AU82" i="8" s="1"/>
  <c r="AQ82" i="8"/>
  <c r="AR82" i="8" s="1"/>
  <c r="AN82" i="8"/>
  <c r="AO82" i="8" s="1"/>
  <c r="AL82" i="8"/>
  <c r="N82" i="8"/>
  <c r="M82" i="8"/>
  <c r="AH82" i="8" s="1"/>
  <c r="AI82" i="8" s="1"/>
  <c r="T86" i="8" l="1"/>
  <c r="V86" i="8"/>
  <c r="AE85" i="8"/>
  <c r="AF85" i="8" s="1"/>
  <c r="AC85" i="8"/>
  <c r="N83" i="8"/>
  <c r="P84" i="8"/>
  <c r="Q85" i="8"/>
  <c r="Q86" i="8"/>
  <c r="AB86" i="8"/>
  <c r="P83" i="8"/>
  <c r="S85" i="8"/>
  <c r="P82" i="8"/>
  <c r="P87" i="8"/>
  <c r="T85" i="8" l="1"/>
  <c r="V85" i="8"/>
  <c r="Q83" i="8"/>
  <c r="AB83" i="8"/>
  <c r="S83" i="8"/>
  <c r="S84" i="8"/>
  <c r="Q84" i="8"/>
  <c r="AB84" i="8"/>
  <c r="Y86" i="8"/>
  <c r="Z86" i="8" s="1"/>
  <c r="W86" i="8"/>
  <c r="AB82" i="8"/>
  <c r="Q82" i="8"/>
  <c r="S82" i="8"/>
  <c r="AB87" i="8"/>
  <c r="S87" i="8"/>
  <c r="Q87" i="8"/>
  <c r="AE86" i="8"/>
  <c r="AF86" i="8" s="1"/>
  <c r="AC86" i="8"/>
  <c r="AC82" i="8" l="1"/>
  <c r="AE82" i="8"/>
  <c r="AF82" i="8" s="1"/>
  <c r="AE84" i="8"/>
  <c r="AF84" i="8" s="1"/>
  <c r="AC84" i="8"/>
  <c r="V87" i="8"/>
  <c r="T87" i="8"/>
  <c r="AC87" i="8"/>
  <c r="AE87" i="8"/>
  <c r="AF87" i="8" s="1"/>
  <c r="T84" i="8"/>
  <c r="V84" i="8"/>
  <c r="Y85" i="8"/>
  <c r="Z85" i="8" s="1"/>
  <c r="W85" i="8"/>
  <c r="AC83" i="8"/>
  <c r="AE83" i="8"/>
  <c r="AF83" i="8" s="1"/>
  <c r="V82" i="8"/>
  <c r="T82" i="8"/>
  <c r="V83" i="8"/>
  <c r="T83" i="8"/>
  <c r="Y84" i="8" l="1"/>
  <c r="Z84" i="8" s="1"/>
  <c r="W84" i="8"/>
  <c r="W82" i="8"/>
  <c r="Y82" i="8"/>
  <c r="Z82" i="8" s="1"/>
  <c r="W83" i="8"/>
  <c r="Y83" i="8"/>
  <c r="Z83" i="8" s="1"/>
  <c r="W87" i="8"/>
  <c r="Y87" i="8"/>
  <c r="Z87" i="8" s="1"/>
  <c r="AW81" i="8" l="1"/>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W9" i="8" l="1"/>
  <c r="W10" i="8"/>
  <c r="W11" i="8"/>
  <c r="W12"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W57" i="8"/>
  <c r="W58" i="8"/>
  <c r="W59" i="8"/>
  <c r="W60" i="8"/>
  <c r="W61" i="8"/>
  <c r="W62" i="8"/>
  <c r="W63" i="8"/>
  <c r="W64" i="8"/>
  <c r="W65" i="8"/>
  <c r="W66" i="8"/>
  <c r="W67" i="8"/>
  <c r="W68" i="8"/>
  <c r="W69" i="8"/>
  <c r="W70" i="8"/>
  <c r="W71" i="8"/>
  <c r="W72" i="8"/>
  <c r="W73" i="8"/>
  <c r="W74" i="8"/>
  <c r="W75" i="8"/>
  <c r="W76" i="8"/>
  <c r="W77" i="8"/>
  <c r="AW65" i="8"/>
  <c r="AX65" i="8" s="1"/>
  <c r="AV65" i="8"/>
  <c r="AU65" i="8"/>
  <c r="AR65" i="8"/>
  <c r="AO65" i="8"/>
  <c r="AL65" i="8"/>
  <c r="AI65" i="8"/>
  <c r="AF65" i="8"/>
  <c r="AC65" i="8"/>
  <c r="Z65" i="8"/>
  <c r="T65" i="8"/>
  <c r="Q65" i="8"/>
  <c r="N65" i="8"/>
  <c r="AW63" i="8"/>
  <c r="AX63" i="8" s="1"/>
  <c r="AV63" i="8"/>
  <c r="AU63" i="8"/>
  <c r="AR63" i="8"/>
  <c r="AO63" i="8"/>
  <c r="AL63" i="8"/>
  <c r="AI63" i="8"/>
  <c r="AF63" i="8"/>
  <c r="AC63" i="8"/>
  <c r="Z63" i="8"/>
  <c r="T63" i="8"/>
  <c r="Q63" i="8"/>
  <c r="N63" i="8"/>
  <c r="AW62" i="8"/>
  <c r="AX62" i="8" s="1"/>
  <c r="AV62" i="8"/>
  <c r="AU62" i="8"/>
  <c r="AR62" i="8"/>
  <c r="AO62" i="8"/>
  <c r="AL62" i="8"/>
  <c r="AI62" i="8"/>
  <c r="AF62" i="8"/>
  <c r="AC62" i="8"/>
  <c r="Z62" i="8"/>
  <c r="T62" i="8"/>
  <c r="Q62" i="8"/>
  <c r="N62" i="8"/>
  <c r="AW61" i="8"/>
  <c r="AX61" i="8" s="1"/>
  <c r="AV61" i="8"/>
  <c r="AU61" i="8"/>
  <c r="AR61" i="8"/>
  <c r="AO61" i="8"/>
  <c r="AL61" i="8"/>
  <c r="AI61" i="8"/>
  <c r="AF61" i="8"/>
  <c r="AC61" i="8"/>
  <c r="Z61" i="8"/>
  <c r="T61" i="8"/>
  <c r="Q61" i="8"/>
  <c r="N61" i="8"/>
  <c r="AW60" i="8"/>
  <c r="AX60" i="8" s="1"/>
  <c r="AV60" i="8"/>
  <c r="AU60" i="8"/>
  <c r="AR60" i="8"/>
  <c r="AO60" i="8"/>
  <c r="AL60" i="8"/>
  <c r="AI60" i="8"/>
  <c r="AF60" i="8"/>
  <c r="AC60" i="8"/>
  <c r="Z60" i="8"/>
  <c r="T60" i="8"/>
  <c r="Q60" i="8"/>
  <c r="N60" i="8"/>
  <c r="AW59" i="8"/>
  <c r="AX59" i="8" s="1"/>
  <c r="AV59" i="8"/>
  <c r="AU59" i="8"/>
  <c r="AR59" i="8"/>
  <c r="AO59" i="8"/>
  <c r="AL59" i="8"/>
  <c r="AI59" i="8"/>
  <c r="AF59" i="8"/>
  <c r="AC59" i="8"/>
  <c r="Z59" i="8"/>
  <c r="T59" i="8"/>
  <c r="Q59" i="8"/>
  <c r="N59" i="8"/>
  <c r="AW58" i="8"/>
  <c r="AX58" i="8" s="1"/>
  <c r="AV58" i="8"/>
  <c r="AU58" i="8"/>
  <c r="AR58" i="8"/>
  <c r="AO58" i="8"/>
  <c r="AL58" i="8"/>
  <c r="AI58" i="8"/>
  <c r="AF58" i="8"/>
  <c r="AC58" i="8"/>
  <c r="Z58" i="8"/>
  <c r="T58" i="8"/>
  <c r="Q58" i="8"/>
  <c r="N58" i="8"/>
  <c r="AW57" i="8"/>
  <c r="AX57" i="8" s="1"/>
  <c r="AV57" i="8"/>
  <c r="AU57" i="8"/>
  <c r="AR57" i="8"/>
  <c r="AO57" i="8"/>
  <c r="AL57" i="8"/>
  <c r="AI57" i="8"/>
  <c r="AF57" i="8"/>
  <c r="AC57" i="8"/>
  <c r="Z57" i="8"/>
  <c r="T57" i="8"/>
  <c r="Q57" i="8"/>
  <c r="N57" i="8"/>
  <c r="AW56" i="8"/>
  <c r="AX56" i="8" s="1"/>
  <c r="AV56" i="8"/>
  <c r="AU56" i="8"/>
  <c r="AR56" i="8"/>
  <c r="AO56" i="8"/>
  <c r="AL56" i="8"/>
  <c r="AI56" i="8"/>
  <c r="AF56" i="8"/>
  <c r="AC56" i="8"/>
  <c r="Z56" i="8"/>
  <c r="T56" i="8"/>
  <c r="Q56" i="8"/>
  <c r="N56" i="8"/>
  <c r="AW55" i="8"/>
  <c r="AX55" i="8" s="1"/>
  <c r="AV55" i="8"/>
  <c r="AU55" i="8"/>
  <c r="AR55" i="8"/>
  <c r="AO55" i="8"/>
  <c r="AL55" i="8"/>
  <c r="AI55" i="8"/>
  <c r="AF55" i="8"/>
  <c r="AC55" i="8"/>
  <c r="Z55" i="8"/>
  <c r="T55" i="8"/>
  <c r="Q55" i="8"/>
  <c r="N55" i="8"/>
  <c r="AW54" i="8"/>
  <c r="AX54" i="8" s="1"/>
  <c r="AV54" i="8"/>
  <c r="AU54" i="8"/>
  <c r="AR54" i="8"/>
  <c r="AO54" i="8"/>
  <c r="AL54" i="8"/>
  <c r="AI54" i="8"/>
  <c r="AF54" i="8"/>
  <c r="AC54" i="8"/>
  <c r="Z54" i="8"/>
  <c r="T54" i="8"/>
  <c r="Q54" i="8"/>
  <c r="N54" i="8"/>
  <c r="AW53" i="8"/>
  <c r="AX53" i="8" s="1"/>
  <c r="AV53" i="8"/>
  <c r="AU53" i="8"/>
  <c r="AR53" i="8"/>
  <c r="AO53" i="8"/>
  <c r="AL53" i="8"/>
  <c r="AI53" i="8"/>
  <c r="AF53" i="8"/>
  <c r="AC53" i="8"/>
  <c r="Z53" i="8"/>
  <c r="T53" i="8"/>
  <c r="Q53" i="8"/>
  <c r="N53" i="8"/>
  <c r="AW52" i="8"/>
  <c r="AX52" i="8" s="1"/>
  <c r="AV52" i="8"/>
  <c r="AU52" i="8"/>
  <c r="AR52" i="8"/>
  <c r="AO52" i="8"/>
  <c r="AL52" i="8"/>
  <c r="AI52" i="8"/>
  <c r="AF52" i="8"/>
  <c r="AC52" i="8"/>
  <c r="Z52" i="8"/>
  <c r="T52" i="8"/>
  <c r="Q52" i="8"/>
  <c r="N52" i="8"/>
  <c r="AW47" i="8"/>
  <c r="AX47" i="8" s="1"/>
  <c r="AV47" i="8"/>
  <c r="AU47" i="8"/>
  <c r="AR47" i="8"/>
  <c r="AO47" i="8"/>
  <c r="AL47" i="8"/>
  <c r="AI47" i="8"/>
  <c r="AF47" i="8"/>
  <c r="AC47" i="8"/>
  <c r="Z47" i="8"/>
  <c r="T47" i="8"/>
  <c r="Q47" i="8"/>
  <c r="N47" i="8"/>
  <c r="AW46" i="8"/>
  <c r="AX46" i="8" s="1"/>
  <c r="AV46" i="8"/>
  <c r="AU46" i="8"/>
  <c r="AR46" i="8"/>
  <c r="AO46" i="8"/>
  <c r="AL46" i="8"/>
  <c r="AI46" i="8"/>
  <c r="AF46" i="8"/>
  <c r="AC46" i="8"/>
  <c r="Z46" i="8"/>
  <c r="T46" i="8"/>
  <c r="Q46" i="8"/>
  <c r="N46" i="8"/>
  <c r="AW45" i="8"/>
  <c r="AX45" i="8" s="1"/>
  <c r="AV45" i="8"/>
  <c r="AU45" i="8"/>
  <c r="AR45" i="8"/>
  <c r="AO45" i="8"/>
  <c r="AL45" i="8"/>
  <c r="AI45" i="8"/>
  <c r="AF45" i="8"/>
  <c r="AC45" i="8"/>
  <c r="Z45" i="8"/>
  <c r="T45" i="8"/>
  <c r="Q45" i="8"/>
  <c r="N45" i="8"/>
  <c r="AR39" i="8"/>
  <c r="AO39" i="8"/>
  <c r="AL39" i="8"/>
  <c r="AI39" i="8"/>
  <c r="AF39" i="8"/>
  <c r="AC39" i="8"/>
  <c r="Z39" i="8"/>
  <c r="T39" i="8"/>
  <c r="Q39" i="8"/>
  <c r="N39" i="8"/>
  <c r="AW38" i="8"/>
  <c r="AX38" i="8" s="1"/>
  <c r="AV38" i="8"/>
  <c r="AU38" i="8"/>
  <c r="AR38" i="8"/>
  <c r="AO38" i="8"/>
  <c r="AL38" i="8"/>
  <c r="AI38" i="8"/>
  <c r="AF38" i="8"/>
  <c r="AC38" i="8"/>
  <c r="Z38" i="8"/>
  <c r="T38" i="8"/>
  <c r="Q38" i="8"/>
  <c r="N38" i="8"/>
  <c r="AW37" i="8"/>
  <c r="AX37" i="8" s="1"/>
  <c r="AV37" i="8"/>
  <c r="AU37" i="8"/>
  <c r="AR37" i="8"/>
  <c r="AO37" i="8"/>
  <c r="AL37" i="8"/>
  <c r="AI37" i="8"/>
  <c r="AF37" i="8"/>
  <c r="AC37" i="8"/>
  <c r="Z37" i="8"/>
  <c r="T37" i="8"/>
  <c r="Q37" i="8"/>
  <c r="N37" i="8"/>
  <c r="AW36" i="8"/>
  <c r="AX36" i="8" s="1"/>
  <c r="AV36" i="8"/>
  <c r="AU36" i="8"/>
  <c r="AR36" i="8"/>
  <c r="AO36" i="8"/>
  <c r="AL36" i="8"/>
  <c r="AI36" i="8"/>
  <c r="AF36" i="8"/>
  <c r="AC36" i="8"/>
  <c r="Z36" i="8"/>
  <c r="T36" i="8"/>
  <c r="Q36" i="8"/>
  <c r="N36" i="8"/>
  <c r="Q35" i="8"/>
  <c r="AU44" i="8"/>
  <c r="AR44" i="8"/>
  <c r="AO44" i="8"/>
  <c r="AL44" i="8"/>
  <c r="AI44" i="8"/>
  <c r="AF44" i="8"/>
  <c r="AC44" i="8"/>
  <c r="Z44" i="8"/>
  <c r="T44" i="8"/>
  <c r="Q44" i="8"/>
  <c r="N44" i="8"/>
  <c r="AU43" i="8"/>
  <c r="AR43" i="8"/>
  <c r="AO43" i="8"/>
  <c r="AL43" i="8"/>
  <c r="AI43" i="8"/>
  <c r="AF43" i="8"/>
  <c r="AC43" i="8"/>
  <c r="Z43" i="8"/>
  <c r="T43" i="8"/>
  <c r="Q43" i="8"/>
  <c r="N43" i="8"/>
  <c r="AL41" i="8"/>
  <c r="E98" i="8"/>
  <c r="E88" i="8"/>
  <c r="E78" i="8"/>
  <c r="N64" i="8" l="1"/>
  <c r="Q64" i="8"/>
  <c r="T64" i="8"/>
  <c r="Z64" i="8"/>
  <c r="AC64" i="8"/>
  <c r="AF64" i="8"/>
  <c r="AI64" i="8"/>
  <c r="AL64" i="8"/>
  <c r="AO64" i="8"/>
  <c r="AR64" i="8"/>
  <c r="AU64" i="8"/>
  <c r="AV64" i="8"/>
  <c r="AW64" i="8"/>
  <c r="AU51" i="8"/>
  <c r="AR51" i="8"/>
  <c r="AO51" i="8"/>
  <c r="AL51" i="8"/>
  <c r="AI51" i="8"/>
  <c r="AF51" i="8"/>
  <c r="AC51" i="8"/>
  <c r="Z51" i="8"/>
  <c r="T51" i="8"/>
  <c r="Q51" i="8"/>
  <c r="AU50" i="8"/>
  <c r="AR50" i="8"/>
  <c r="AO50" i="8"/>
  <c r="AL50" i="8"/>
  <c r="AI50" i="8"/>
  <c r="AF50" i="8"/>
  <c r="AC50" i="8"/>
  <c r="Z50" i="8"/>
  <c r="T50" i="8"/>
  <c r="Q50" i="8"/>
  <c r="E45" i="8"/>
  <c r="AV44" i="8"/>
  <c r="AW44" i="8"/>
  <c r="AW43" i="8"/>
  <c r="AV43" i="8"/>
  <c r="N41" i="8"/>
  <c r="Q41" i="8"/>
  <c r="T41" i="8"/>
  <c r="Z41" i="8"/>
  <c r="AC41" i="8"/>
  <c r="AF41" i="8"/>
  <c r="AI41" i="8"/>
  <c r="AO41" i="8"/>
  <c r="AR41" i="8"/>
  <c r="AU41" i="8"/>
  <c r="AV41" i="8"/>
  <c r="AW41" i="8"/>
  <c r="N40" i="8"/>
  <c r="Q40" i="8"/>
  <c r="T40" i="8"/>
  <c r="Z40" i="8"/>
  <c r="AC40" i="8"/>
  <c r="AF40" i="8"/>
  <c r="AI40" i="8"/>
  <c r="AL40" i="8"/>
  <c r="AO40" i="8"/>
  <c r="AR40" i="8"/>
  <c r="AU40" i="8"/>
  <c r="AV40" i="8"/>
  <c r="AW40" i="8"/>
  <c r="N42" i="8"/>
  <c r="Q42" i="8"/>
  <c r="T42" i="8"/>
  <c r="Z42" i="8"/>
  <c r="AC42" i="8"/>
  <c r="AF42" i="8"/>
  <c r="AI42" i="8"/>
  <c r="AL42" i="8"/>
  <c r="AO42" i="8"/>
  <c r="AR42" i="8"/>
  <c r="AU42" i="8"/>
  <c r="AV42" i="8"/>
  <c r="AW39" i="8"/>
  <c r="AV39" i="8"/>
  <c r="AW35" i="8"/>
  <c r="AV35" i="8"/>
  <c r="AU35" i="8"/>
  <c r="AR35" i="8"/>
  <c r="AO35" i="8"/>
  <c r="AL35" i="8"/>
  <c r="AI35" i="8"/>
  <c r="AF35" i="8"/>
  <c r="AC35" i="8"/>
  <c r="Z35" i="8"/>
  <c r="T35" i="8"/>
  <c r="N35" i="8"/>
  <c r="N34" i="8"/>
  <c r="Q34" i="8"/>
  <c r="T34" i="8"/>
  <c r="Z34" i="8"/>
  <c r="AC34" i="8"/>
  <c r="AF34" i="8"/>
  <c r="AI34" i="8"/>
  <c r="AL34" i="8"/>
  <c r="AO34" i="8"/>
  <c r="AR34" i="8"/>
  <c r="AU34" i="8"/>
  <c r="AV34" i="8"/>
  <c r="AW34" i="8"/>
  <c r="N33" i="8"/>
  <c r="Q33" i="8"/>
  <c r="T33" i="8"/>
  <c r="Z33" i="8"/>
  <c r="AC33" i="8"/>
  <c r="AF33" i="8"/>
  <c r="AI33" i="8"/>
  <c r="AL33" i="8"/>
  <c r="AO33" i="8"/>
  <c r="AR33" i="8"/>
  <c r="AU33" i="8"/>
  <c r="AV33" i="8"/>
  <c r="AW33" i="8"/>
  <c r="N32" i="8"/>
  <c r="Q32" i="8"/>
  <c r="T32" i="8"/>
  <c r="Z32" i="8"/>
  <c r="AC32" i="8"/>
  <c r="AF32" i="8"/>
  <c r="AI32" i="8"/>
  <c r="AL32" i="8"/>
  <c r="AO32" i="8"/>
  <c r="AR32" i="8"/>
  <c r="AU32" i="8"/>
  <c r="AV32" i="8"/>
  <c r="AW32" i="8"/>
  <c r="N31" i="8"/>
  <c r="Q31" i="8"/>
  <c r="T31" i="8"/>
  <c r="Z31" i="8"/>
  <c r="AC31" i="8"/>
  <c r="AF31" i="8"/>
  <c r="AI31" i="8"/>
  <c r="AL31" i="8"/>
  <c r="AO31" i="8"/>
  <c r="AR31" i="8"/>
  <c r="AU31" i="8"/>
  <c r="AV31" i="8"/>
  <c r="AW31" i="8"/>
  <c r="N30" i="8"/>
  <c r="Q30" i="8"/>
  <c r="T30" i="8"/>
  <c r="Z30" i="8"/>
  <c r="AC30" i="8"/>
  <c r="AF30" i="8"/>
  <c r="AI30" i="8"/>
  <c r="AL30" i="8"/>
  <c r="AO30" i="8"/>
  <c r="AR30" i="8"/>
  <c r="AU30" i="8"/>
  <c r="AV30" i="8"/>
  <c r="AW30" i="8"/>
  <c r="N29" i="8"/>
  <c r="Q29" i="8"/>
  <c r="T29" i="8"/>
  <c r="Z29" i="8"/>
  <c r="AC29" i="8"/>
  <c r="AF29" i="8"/>
  <c r="AI29" i="8"/>
  <c r="AL29" i="8"/>
  <c r="AO29" i="8"/>
  <c r="AR29" i="8"/>
  <c r="AU29" i="8"/>
  <c r="AV29" i="8"/>
  <c r="AW29" i="8"/>
  <c r="AU27" i="8"/>
  <c r="AR27" i="8"/>
  <c r="AO27" i="8"/>
  <c r="AL27" i="8"/>
  <c r="AI27" i="8"/>
  <c r="AF27" i="8"/>
  <c r="AC27" i="8"/>
  <c r="Z27" i="8"/>
  <c r="T27" i="8"/>
  <c r="Q27" i="8"/>
  <c r="N27" i="8"/>
  <c r="AW26" i="8"/>
  <c r="AV26" i="8"/>
  <c r="AU26" i="8"/>
  <c r="AR26" i="8"/>
  <c r="AO26" i="8"/>
  <c r="AL26" i="8"/>
  <c r="AI26" i="8"/>
  <c r="AF26" i="8"/>
  <c r="AC26" i="8"/>
  <c r="Z26" i="8"/>
  <c r="T26" i="8"/>
  <c r="Q26" i="8"/>
  <c r="N26" i="8"/>
  <c r="AW24" i="8"/>
  <c r="AV24" i="8"/>
  <c r="AW23" i="8"/>
  <c r="AV23" i="8"/>
  <c r="AU23" i="8"/>
  <c r="AR23" i="8"/>
  <c r="AO23" i="8"/>
  <c r="AL23" i="8"/>
  <c r="AI23" i="8"/>
  <c r="AF23" i="8"/>
  <c r="AC23" i="8"/>
  <c r="Z23" i="8"/>
  <c r="T23" i="8"/>
  <c r="Q23" i="8"/>
  <c r="N23" i="8"/>
  <c r="AW18" i="8"/>
  <c r="AV18" i="8"/>
  <c r="AU18" i="8"/>
  <c r="AR18" i="8"/>
  <c r="AO18" i="8"/>
  <c r="AL18" i="8"/>
  <c r="AI18" i="8"/>
  <c r="AF18" i="8"/>
  <c r="AC18" i="8"/>
  <c r="Z18" i="8"/>
  <c r="T18" i="8"/>
  <c r="Q18" i="8"/>
  <c r="N18" i="8"/>
  <c r="AW17" i="8"/>
  <c r="AV17" i="8"/>
  <c r="AU17" i="8"/>
  <c r="AR17" i="8"/>
  <c r="AO17" i="8"/>
  <c r="AL17" i="8"/>
  <c r="AI17" i="8"/>
  <c r="AF17" i="8"/>
  <c r="AC17" i="8"/>
  <c r="Z17" i="8"/>
  <c r="T17" i="8"/>
  <c r="Q17" i="8"/>
  <c r="N17" i="8"/>
  <c r="AW16" i="8"/>
  <c r="AV16" i="8"/>
  <c r="AU16" i="8"/>
  <c r="AR16" i="8"/>
  <c r="AO16" i="8"/>
  <c r="AL16" i="8"/>
  <c r="AI16" i="8"/>
  <c r="AF16" i="8"/>
  <c r="AC16" i="8"/>
  <c r="Z16" i="8"/>
  <c r="T16" i="8"/>
  <c r="Q16" i="8"/>
  <c r="N16" i="8"/>
  <c r="AW15" i="8"/>
  <c r="AV15" i="8"/>
  <c r="AU15" i="8"/>
  <c r="AR15" i="8"/>
  <c r="AO15" i="8"/>
  <c r="AL15" i="8"/>
  <c r="AI15" i="8"/>
  <c r="AF15" i="8"/>
  <c r="AC15" i="8"/>
  <c r="Z15" i="8"/>
  <c r="T15" i="8"/>
  <c r="Q15" i="8"/>
  <c r="N15" i="8"/>
  <c r="AW14" i="8"/>
  <c r="AV14" i="8"/>
  <c r="AU14" i="8"/>
  <c r="AR14" i="8"/>
  <c r="AO14" i="8"/>
  <c r="AL14" i="8"/>
  <c r="AI14" i="8"/>
  <c r="AF14" i="8"/>
  <c r="AC14" i="8"/>
  <c r="Z14" i="8"/>
  <c r="T14" i="8"/>
  <c r="Q14" i="8"/>
  <c r="N14" i="8"/>
  <c r="AW13" i="8"/>
  <c r="AV13" i="8"/>
  <c r="AU77" i="8"/>
  <c r="AU76" i="8"/>
  <c r="AU75" i="8"/>
  <c r="AU74" i="8"/>
  <c r="AU73" i="8"/>
  <c r="AU72" i="8"/>
  <c r="AU71" i="8"/>
  <c r="AU70" i="8"/>
  <c r="AU69" i="8"/>
  <c r="AU68" i="8"/>
  <c r="AU67" i="8"/>
  <c r="AU66" i="8"/>
  <c r="AU49" i="8"/>
  <c r="AU48" i="8"/>
  <c r="AU39" i="8"/>
  <c r="AU28" i="8"/>
  <c r="AU25" i="8"/>
  <c r="AU24" i="8"/>
  <c r="AU22" i="8"/>
  <c r="AU21" i="8"/>
  <c r="AU20" i="8"/>
  <c r="AU19" i="8"/>
  <c r="AU13" i="8"/>
  <c r="AU12" i="8"/>
  <c r="AU11" i="8"/>
  <c r="AU10" i="8"/>
  <c r="AU9" i="8"/>
  <c r="AR77" i="8"/>
  <c r="AR76" i="8"/>
  <c r="AR75" i="8"/>
  <c r="AR74" i="8"/>
  <c r="AR73" i="8"/>
  <c r="AR72" i="8"/>
  <c r="AR71" i="8"/>
  <c r="AR70" i="8"/>
  <c r="AR69" i="8"/>
  <c r="AR68" i="8"/>
  <c r="AR67" i="8"/>
  <c r="AR66" i="8"/>
  <c r="AR49" i="8"/>
  <c r="AR48" i="8"/>
  <c r="AR28" i="8"/>
  <c r="AR25" i="8"/>
  <c r="AR24" i="8"/>
  <c r="AR22" i="8"/>
  <c r="AR21" i="8"/>
  <c r="AR20" i="8"/>
  <c r="AR19" i="8"/>
  <c r="AR13" i="8"/>
  <c r="AR12" i="8"/>
  <c r="AR11" i="8"/>
  <c r="AR10" i="8"/>
  <c r="AR9" i="8"/>
  <c r="AO77" i="8"/>
  <c r="AO76" i="8"/>
  <c r="AO75" i="8"/>
  <c r="AO74" i="8"/>
  <c r="AO73" i="8"/>
  <c r="AO72" i="8"/>
  <c r="AO71" i="8"/>
  <c r="AO70" i="8"/>
  <c r="AO69" i="8"/>
  <c r="AO68" i="8"/>
  <c r="AO67" i="8"/>
  <c r="AO66" i="8"/>
  <c r="AO49" i="8"/>
  <c r="AO48" i="8"/>
  <c r="AO28" i="8"/>
  <c r="AO25" i="8"/>
  <c r="AO24" i="8"/>
  <c r="AO22" i="8"/>
  <c r="AO21" i="8"/>
  <c r="AO20" i="8"/>
  <c r="AO19" i="8"/>
  <c r="AO13" i="8"/>
  <c r="AO12" i="8"/>
  <c r="AO11" i="8"/>
  <c r="AO10" i="8"/>
  <c r="AO9" i="8"/>
  <c r="AL77" i="8"/>
  <c r="AL76" i="8"/>
  <c r="AL75" i="8"/>
  <c r="AL74" i="8"/>
  <c r="AL73" i="8"/>
  <c r="AL72" i="8"/>
  <c r="AL71" i="8"/>
  <c r="AL70" i="8"/>
  <c r="AL69" i="8"/>
  <c r="AL68" i="8"/>
  <c r="AL67" i="8"/>
  <c r="AL66" i="8"/>
  <c r="AL49" i="8"/>
  <c r="AL48" i="8"/>
  <c r="AL28" i="8"/>
  <c r="AL25" i="8"/>
  <c r="AL24" i="8"/>
  <c r="AL22" i="8"/>
  <c r="AL21" i="8"/>
  <c r="AL20" i="8"/>
  <c r="AL19" i="8"/>
  <c r="AL13" i="8"/>
  <c r="AL12" i="8"/>
  <c r="AL11" i="8"/>
  <c r="AL10" i="8"/>
  <c r="AL9" i="8"/>
  <c r="AI77" i="8"/>
  <c r="AI76" i="8"/>
  <c r="AI75" i="8"/>
  <c r="AI74" i="8"/>
  <c r="AI73" i="8"/>
  <c r="AI72" i="8"/>
  <c r="AI71" i="8"/>
  <c r="AI70" i="8"/>
  <c r="AI69" i="8"/>
  <c r="AI68" i="8"/>
  <c r="AI67" i="8"/>
  <c r="AI66" i="8"/>
  <c r="AI49" i="8"/>
  <c r="AI48" i="8"/>
  <c r="AI28" i="8"/>
  <c r="AI25" i="8"/>
  <c r="AI24" i="8"/>
  <c r="AI22" i="8"/>
  <c r="AI21" i="8"/>
  <c r="AI20" i="8"/>
  <c r="AI19" i="8"/>
  <c r="AI13" i="8"/>
  <c r="AI12" i="8"/>
  <c r="AI11" i="8"/>
  <c r="AI10" i="8"/>
  <c r="AI9" i="8"/>
  <c r="AF77" i="8"/>
  <c r="AF76" i="8"/>
  <c r="AF75" i="8"/>
  <c r="AF74" i="8"/>
  <c r="AF73" i="8"/>
  <c r="AF72" i="8"/>
  <c r="AF71" i="8"/>
  <c r="AF70" i="8"/>
  <c r="AF69" i="8"/>
  <c r="AF68" i="8"/>
  <c r="AF67" i="8"/>
  <c r="AF66" i="8"/>
  <c r="AF49" i="8"/>
  <c r="AF48" i="8"/>
  <c r="AF28" i="8"/>
  <c r="AF25" i="8"/>
  <c r="AF24" i="8"/>
  <c r="AF22" i="8"/>
  <c r="AF21" i="8"/>
  <c r="AF20" i="8"/>
  <c r="AF19" i="8"/>
  <c r="AF13" i="8"/>
  <c r="AF12" i="8"/>
  <c r="AF11" i="8"/>
  <c r="AF10" i="8"/>
  <c r="AF9" i="8"/>
  <c r="AC77" i="8"/>
  <c r="AC76" i="8"/>
  <c r="AC75" i="8"/>
  <c r="AC74" i="8"/>
  <c r="AC73" i="8"/>
  <c r="AC72" i="8"/>
  <c r="AC71" i="8"/>
  <c r="AC70" i="8"/>
  <c r="AC69" i="8"/>
  <c r="AC68" i="8"/>
  <c r="AC67" i="8"/>
  <c r="AC66" i="8"/>
  <c r="AC49" i="8"/>
  <c r="AC48" i="8"/>
  <c r="AC28" i="8"/>
  <c r="AC25" i="8"/>
  <c r="AC24" i="8"/>
  <c r="AC22" i="8"/>
  <c r="AC21" i="8"/>
  <c r="AC20" i="8"/>
  <c r="AC19" i="8"/>
  <c r="AC13" i="8"/>
  <c r="AC12" i="8"/>
  <c r="AC11" i="8"/>
  <c r="AC10" i="8"/>
  <c r="AC9" i="8"/>
  <c r="Z77" i="8"/>
  <c r="Z76" i="8"/>
  <c r="Z75" i="8"/>
  <c r="Z74" i="8"/>
  <c r="Z73" i="8"/>
  <c r="Z72" i="8"/>
  <c r="Z71" i="8"/>
  <c r="Z70" i="8"/>
  <c r="Z69" i="8"/>
  <c r="Z68" i="8"/>
  <c r="Z67" i="8"/>
  <c r="Z66" i="8"/>
  <c r="Z49" i="8"/>
  <c r="Z48" i="8"/>
  <c r="Z28" i="8"/>
  <c r="Z25" i="8"/>
  <c r="Z24" i="8"/>
  <c r="Z22" i="8"/>
  <c r="Z21" i="8"/>
  <c r="Z20" i="8"/>
  <c r="Z19" i="8"/>
  <c r="Z13" i="8"/>
  <c r="Z12" i="8"/>
  <c r="Z11" i="8"/>
  <c r="Z10" i="8"/>
  <c r="Z9" i="8"/>
  <c r="T77" i="8"/>
  <c r="T76" i="8"/>
  <c r="T75" i="8"/>
  <c r="T74" i="8"/>
  <c r="T73" i="8"/>
  <c r="T72" i="8"/>
  <c r="T71" i="8"/>
  <c r="T70" i="8"/>
  <c r="T69" i="8"/>
  <c r="T68" i="8"/>
  <c r="T67" i="8"/>
  <c r="T66" i="8"/>
  <c r="T49" i="8"/>
  <c r="T48" i="8"/>
  <c r="T28" i="8"/>
  <c r="T25" i="8"/>
  <c r="T24" i="8"/>
  <c r="T22" i="8"/>
  <c r="T21" i="8"/>
  <c r="T20" i="8"/>
  <c r="T19" i="8"/>
  <c r="T13" i="8"/>
  <c r="T12" i="8"/>
  <c r="T11" i="8"/>
  <c r="T10" i="8"/>
  <c r="T9" i="8"/>
  <c r="Q77" i="8"/>
  <c r="Q76" i="8"/>
  <c r="Q75" i="8"/>
  <c r="Q74" i="8"/>
  <c r="Q73" i="8"/>
  <c r="Q72" i="8"/>
  <c r="Q71" i="8"/>
  <c r="Q70" i="8"/>
  <c r="Q69" i="8"/>
  <c r="Q68" i="8"/>
  <c r="Q67" i="8"/>
  <c r="Q66" i="8"/>
  <c r="Q49" i="8"/>
  <c r="Q48" i="8"/>
  <c r="Q28" i="8"/>
  <c r="Q25" i="8"/>
  <c r="Q24" i="8"/>
  <c r="Q22" i="8"/>
  <c r="Q21" i="8"/>
  <c r="Q20" i="8"/>
  <c r="Q19" i="8"/>
  <c r="Q13" i="8"/>
  <c r="Q12" i="8"/>
  <c r="Q11" i="8"/>
  <c r="Q10" i="8"/>
  <c r="Q9" i="8"/>
  <c r="N51" i="8"/>
  <c r="N50" i="8"/>
  <c r="N49" i="8"/>
  <c r="N48" i="8"/>
  <c r="N28" i="8"/>
  <c r="N24" i="8"/>
  <c r="N22" i="8"/>
  <c r="N21" i="8"/>
  <c r="N20" i="8"/>
  <c r="N19" i="8"/>
  <c r="N13" i="8"/>
  <c r="N12" i="8"/>
  <c r="N11" i="8"/>
  <c r="N10" i="8"/>
  <c r="N9" i="8"/>
  <c r="AX64" i="8" l="1"/>
  <c r="AX44" i="8"/>
  <c r="AX33" i="8"/>
  <c r="AX40" i="8"/>
  <c r="AX43" i="8"/>
  <c r="AX41" i="8"/>
  <c r="AX30" i="8"/>
  <c r="AX32" i="8"/>
  <c r="AW42" i="8"/>
  <c r="AX42" i="8" s="1"/>
  <c r="AX29" i="8"/>
  <c r="AX34" i="8"/>
  <c r="AX23" i="8"/>
  <c r="AX26" i="8"/>
  <c r="AX31" i="8"/>
  <c r="AX14" i="8"/>
  <c r="AX16" i="8"/>
  <c r="AX24" i="8"/>
  <c r="AX18" i="8"/>
  <c r="AX17" i="8"/>
  <c r="AX15" i="8"/>
  <c r="AX13" i="8"/>
  <c r="AV92" i="8" l="1"/>
  <c r="E92" i="8"/>
  <c r="AW92" i="8" l="1"/>
  <c r="AX92" i="8" s="1"/>
  <c r="AV97" i="8" l="1"/>
  <c r="AV96" i="8"/>
  <c r="AV95" i="8"/>
  <c r="AV94" i="8"/>
  <c r="AV93" i="8"/>
  <c r="AW87" i="8"/>
  <c r="AV87" i="8"/>
  <c r="AW86" i="8"/>
  <c r="AV86" i="8"/>
  <c r="AW85" i="8"/>
  <c r="AV85" i="8"/>
  <c r="AW84" i="8"/>
  <c r="AV84" i="8"/>
  <c r="AW83" i="8"/>
  <c r="AV83" i="8"/>
  <c r="AW82" i="8"/>
  <c r="AV82" i="8"/>
  <c r="AW77" i="8"/>
  <c r="AV77" i="8"/>
  <c r="N77" i="8"/>
  <c r="AV76" i="8"/>
  <c r="N76" i="8"/>
  <c r="AW75" i="8"/>
  <c r="AV75" i="8"/>
  <c r="N75" i="8"/>
  <c r="AW74" i="8"/>
  <c r="AV74" i="8"/>
  <c r="N74" i="8"/>
  <c r="AW73" i="8"/>
  <c r="AV73" i="8"/>
  <c r="N73" i="8"/>
  <c r="AW72" i="8"/>
  <c r="AV72" i="8"/>
  <c r="N72" i="8"/>
  <c r="AW71" i="8"/>
  <c r="AV71" i="8"/>
  <c r="N71" i="8"/>
  <c r="AW70" i="8"/>
  <c r="AV70" i="8"/>
  <c r="N70" i="8"/>
  <c r="AW69" i="8"/>
  <c r="AV69" i="8"/>
  <c r="N69" i="8"/>
  <c r="AW68" i="8"/>
  <c r="AV68" i="8"/>
  <c r="N68" i="8"/>
  <c r="AW67" i="8"/>
  <c r="AV67" i="8"/>
  <c r="N67" i="8"/>
  <c r="AW66" i="8"/>
  <c r="AV66" i="8"/>
  <c r="N66" i="8"/>
  <c r="AW51" i="8"/>
  <c r="AV51" i="8"/>
  <c r="AW50" i="8"/>
  <c r="AV50" i="8"/>
  <c r="AW49" i="8"/>
  <c r="AV49" i="8"/>
  <c r="AW48" i="8"/>
  <c r="AV48" i="8"/>
  <c r="AW28" i="8"/>
  <c r="AV28" i="8"/>
  <c r="AW27" i="8"/>
  <c r="AV27" i="8"/>
  <c r="AV25" i="8"/>
  <c r="AW22" i="8"/>
  <c r="AV22" i="8"/>
  <c r="AW21" i="8"/>
  <c r="AV21" i="8"/>
  <c r="AW20" i="8"/>
  <c r="AV20" i="8"/>
  <c r="AW19" i="8"/>
  <c r="AV19" i="8"/>
  <c r="AW12" i="8"/>
  <c r="AV12" i="8"/>
  <c r="AW11" i="8"/>
  <c r="AV11" i="8"/>
  <c r="AW10" i="8"/>
  <c r="AV10" i="8"/>
  <c r="AW9" i="8"/>
  <c r="AV9" i="8"/>
  <c r="AW25" i="8" l="1"/>
  <c r="AX25" i="8" s="1"/>
  <c r="N25" i="8"/>
  <c r="AX19" i="8"/>
  <c r="AX28" i="8"/>
  <c r="AX50" i="8"/>
  <c r="AX51" i="8"/>
  <c r="AX67" i="8"/>
  <c r="AX69" i="8"/>
  <c r="AX71" i="8"/>
  <c r="AX73" i="8"/>
  <c r="AX75" i="8"/>
  <c r="AW93" i="8"/>
  <c r="AX93" i="8" s="1"/>
  <c r="AX12" i="8"/>
  <c r="AX48" i="8"/>
  <c r="AX83" i="8"/>
  <c r="AX84" i="8"/>
  <c r="AX85" i="8"/>
  <c r="AX87" i="8"/>
  <c r="AX66" i="8"/>
  <c r="AX72" i="8"/>
  <c r="AX74" i="8"/>
  <c r="AX21" i="8"/>
  <c r="AX70" i="8"/>
  <c r="AX11" i="8"/>
  <c r="AX20" i="8"/>
  <c r="AX27" i="8"/>
  <c r="AX35" i="8"/>
  <c r="AX49" i="8"/>
  <c r="AX68" i="8"/>
  <c r="AX10" i="8"/>
  <c r="AX22" i="8"/>
  <c r="AX77" i="8"/>
  <c r="AX39" i="8"/>
  <c r="AX9" i="8"/>
  <c r="AX82" i="8"/>
  <c r="AX86" i="8"/>
  <c r="AW96" i="8"/>
  <c r="AX96" i="8" s="1"/>
  <c r="AW97" i="8"/>
  <c r="AX97" i="8" s="1"/>
  <c r="AW76" i="8"/>
  <c r="AX76" i="8" s="1"/>
  <c r="AW94" i="8" l="1"/>
  <c r="AX94" i="8" s="1"/>
  <c r="AW95" i="8"/>
  <c r="AX95" i="8" s="1"/>
  <c r="E87" i="8" l="1"/>
  <c r="E86" i="8"/>
  <c r="E85" i="8"/>
  <c r="E84" i="8"/>
  <c r="E83" i="8"/>
  <c r="E97" i="8"/>
  <c r="E96" i="8"/>
  <c r="E95" i="8"/>
  <c r="E94" i="8"/>
  <c r="E93" i="8"/>
  <c r="E82" i="8"/>
  <c r="E76" i="8"/>
  <c r="E75" i="8"/>
  <c r="E68" i="8"/>
  <c r="E66" i="8"/>
  <c r="E63" i="8"/>
  <c r="E60" i="8"/>
  <c r="E51" i="8"/>
  <c r="E48" i="8"/>
  <c r="E40" i="8"/>
  <c r="E35" i="8"/>
  <c r="E28" i="8"/>
  <c r="E25" i="8"/>
  <c r="E20" i="8"/>
  <c r="E11" i="8"/>
  <c r="E9"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C20" i="5"/>
  <c r="F20" i="5"/>
  <c r="W5" i="5"/>
  <c r="F14" i="5"/>
  <c r="AE6" i="5" l="1"/>
  <c r="AG6" i="5" s="1"/>
  <c r="H16" i="4"/>
  <c r="E16" i="4"/>
  <c r="E17" i="4"/>
  <c r="E15" i="4"/>
  <c r="F18" i="4"/>
  <c r="H18" i="4" s="1"/>
  <c r="H15" i="4"/>
  <c r="E18" i="4" l="1"/>
</calcChain>
</file>

<file path=xl/sharedStrings.xml><?xml version="1.0" encoding="utf-8"?>
<sst xmlns="http://schemas.openxmlformats.org/spreadsheetml/2006/main" count="716" uniqueCount="356">
  <si>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</si>
  <si>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</si>
  <si>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</si>
  <si>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</si>
  <si>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</si>
  <si>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</si>
  <si>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</si>
  <si>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</si>
  <si>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</si>
  <si>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</si>
  <si>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</si>
  <si>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</si>
  <si>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</si>
  <si>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</si>
  <si>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</si>
  <si>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</si>
  <si>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</si>
  <si>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</si>
  <si>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</si>
  <si>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</si>
  <si>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</si>
  <si>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</si>
  <si>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</si>
  <si>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</si>
  <si>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</si>
  <si>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</si>
  <si>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</si>
  <si>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</si>
  <si>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</si>
  <si>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</si>
  <si>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</si>
  <si>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</si>
  <si>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</si>
  <si>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</si>
  <si>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</si>
  <si>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</si>
  <si>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</si>
  <si>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</si>
  <si>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</si>
  <si>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</si>
  <si>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</si>
  <si>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</si>
  <si>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</si>
  <si>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</si>
  <si>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</si>
  <si>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</si>
  <si>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</si>
  <si>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</si>
  <si>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</si>
  <si>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</si>
  <si>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</si>
  <si>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</si>
  <si>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</si>
  <si>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</si>
  <si>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</si>
  <si>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</si>
  <si>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</si>
  <si>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</si>
  <si>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</si>
  <si>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</si>
  <si>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</si>
  <si>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</si>
  <si>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</si>
  <si>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</si>
  <si>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</si>
  <si>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</si>
  <si>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</si>
  <si>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</si>
  <si>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</si>
  <si>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</si>
  <si>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</si>
  <si>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</si>
  <si>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</si>
  <si>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</si>
  <si>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</si>
  <si>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</si>
  <si>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</si>
  <si>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</si>
  <si>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</si>
  <si>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</si>
  <si>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</si>
  <si>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</si>
  <si>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</si>
  <si>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</si>
  <si>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</si>
  <si>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</si>
  <si>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</si>
  <si>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</si>
  <si>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</si>
  <si>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</si>
  <si>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</si>
  <si>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</si>
  <si>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</si>
  <si>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</si>
  <si>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</si>
  <si>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</si>
  <si>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</si>
  <si>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</si>
  <si>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</si>
  <si>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</si>
  <si>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</si>
  <si>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</si>
  <si>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</si>
  <si>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</si>
  <si>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</si>
  <si>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</si>
  <si>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</si>
  <si>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</si>
  <si>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</si>
  <si>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</si>
  <si>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</si>
  <si>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</si>
  <si>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</si>
  <si>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</si>
  <si>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</si>
  <si>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</si>
  <si>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</si>
  <si>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</si>
  <si>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</si>
  <si>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</si>
  <si>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</si>
  <si>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</si>
  <si>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</si>
  <si>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</si>
  <si>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</si>
  <si>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</si>
  <si>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</si>
  <si>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</si>
  <si>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</si>
  <si>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</si>
  <si>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</si>
  <si>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</si>
  <si>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</si>
  <si>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</si>
  <si>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</si>
  <si>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</si>
  <si>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</si>
  <si>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</si>
  <si>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</si>
  <si>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</si>
  <si>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</si>
  <si>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</si>
  <si>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</si>
  <si>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</si>
  <si>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</si>
  <si>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</si>
  <si>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</si>
  <si>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</si>
  <si>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</si>
  <si>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</si>
  <si>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</si>
  <si>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</si>
  <si>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</si>
  <si>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</si>
  <si>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</si>
  <si>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</si>
  <si>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</si>
  <si>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</si>
  <si>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</si>
  <si>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</si>
  <si>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</si>
  <si>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</si>
  <si>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</si>
  <si>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</si>
  <si>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</si>
  <si>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</si>
  <si>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</si>
  <si>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</si>
  <si>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</si>
  <si>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</si>
  <si>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</si>
  <si>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</si>
  <si>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</si>
  <si>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</si>
  <si>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</si>
  <si>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</si>
  <si>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</si>
  <si>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</si>
  <si>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</si>
  <si>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</si>
  <si>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</si>
  <si>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</si>
  <si>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</si>
  <si>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</si>
  <si>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</si>
  <si>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</si>
  <si>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</si>
  <si>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</si>
  <si>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</si>
  <si>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</si>
  <si>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</si>
  <si>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Presentación de proyecto de rediseño para aprobación</t>
  </si>
  <si>
    <t>Fortalecer los canales de comunicación</t>
  </si>
  <si>
    <t>Articular una (1)  batería de herramientas de planeación para el instituto distrital de protección y bienestar animal</t>
  </si>
  <si>
    <t xml:space="preserve">Elaborar el 100% del Anteproyecto de Presupuesto 2022 </t>
  </si>
  <si>
    <t>Realizar el 100% de avance en la formulación, desarrollo y seguimiento de Políticas Publicas del Instituto</t>
  </si>
  <si>
    <t>Implementar el Modelo Integrado de Planeación y Gestión- MIPG</t>
  </si>
  <si>
    <t xml:space="preserve">Hacer seguimiento y retroalimentar al 100% Plan Anticorrupción y Atención al Ciudadano-PAAC </t>
  </si>
  <si>
    <t>Hacer seguimiento y retroalimentar al 100% la Administración de Riesgos de Gestión por proceso</t>
  </si>
  <si>
    <t>Articular un plan de seguimiento a la gestión y respuesta oportuna a los requerimientos técnicos, jurídicos, contractuales y disciplinarios</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</si>
  <si>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</si>
  <si>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</si>
  <si>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</si>
  <si>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</si>
  <si>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</si>
  <si>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</si>
  <si>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</si>
  <si>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</si>
  <si>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</si>
  <si>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6.4.</t>
  </si>
  <si>
    <t>Realizar la elaboración e implementación de la política de gestión ambiental, y desarrollar todas las demas actividades propias de esta.</t>
  </si>
  <si>
    <t>Seguimiento Plan de Acción del Plan Institucional de Gestión Ambiental -PIGA 2021</t>
  </si>
  <si>
    <t>Presentación de informes periódicos a Entidades Distritales</t>
  </si>
  <si>
    <t>Capacitación y sensibilización para apropiación.</t>
  </si>
  <si>
    <t>6.5</t>
  </si>
  <si>
    <t>Desarrollar las activdades propias de la gestión y seguimiento a la gestión del área financiera de la entidad</t>
  </si>
  <si>
    <t>Elaborar las operaciones contables que se requieran.</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</si>
  <si>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</si>
  <si>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</si>
  <si>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</si>
  <si>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</si>
  <si>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</si>
  <si>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</si>
  <si>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</si>
  <si>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</si>
  <si>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</si>
  <si>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</si>
  <si>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</si>
  <si>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</si>
  <si>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</si>
  <si>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</si>
  <si>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</si>
  <si>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</si>
  <si>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</si>
  <si>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</si>
  <si>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</si>
  <si>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</si>
  <si>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</si>
  <si>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</si>
  <si>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</si>
  <si>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</si>
  <si>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</si>
  <si>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</si>
  <si>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</si>
  <si>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</si>
  <si>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</si>
  <si>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</si>
  <si>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</si>
  <si>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</si>
  <si>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</si>
  <si>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</si>
  <si>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</si>
  <si>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</si>
  <si>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</si>
  <si>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</si>
  <si>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</si>
  <si>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</si>
  <si>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</si>
  <si>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5.1</t>
  </si>
  <si>
    <t>5.2</t>
  </si>
  <si>
    <t>5.3</t>
  </si>
  <si>
    <t>6.1.1</t>
  </si>
  <si>
    <t>6.1.2</t>
  </si>
  <si>
    <t>6.1.3</t>
  </si>
  <si>
    <t>6.1.4</t>
  </si>
  <si>
    <t>6.1.5</t>
  </si>
  <si>
    <t>6.2.1</t>
  </si>
  <si>
    <t>6.2.2</t>
  </si>
  <si>
    <t>6.2.3</t>
  </si>
  <si>
    <t>6.2.4</t>
  </si>
  <si>
    <t>6.2.5</t>
  </si>
  <si>
    <t>6.3.3</t>
  </si>
  <si>
    <t>6.3.4</t>
  </si>
  <si>
    <t>6.3.5</t>
  </si>
  <si>
    <t>6.4.1</t>
  </si>
  <si>
    <t>6.4.5</t>
  </si>
  <si>
    <t>6.4.6</t>
  </si>
  <si>
    <t>6.5.1</t>
  </si>
  <si>
    <t>6.5.2</t>
  </si>
  <si>
    <t>6.5.3</t>
  </si>
  <si>
    <t>6.5.4</t>
  </si>
  <si>
    <t>6.5.5</t>
  </si>
  <si>
    <t>6.5.6</t>
  </si>
  <si>
    <t>6.5.7</t>
  </si>
  <si>
    <t>6.5.8</t>
  </si>
  <si>
    <t>6.5.9</t>
  </si>
  <si>
    <t>6.6.1</t>
  </si>
  <si>
    <t>6.6.2</t>
  </si>
  <si>
    <t>6.6.4</t>
  </si>
  <si>
    <t>Vincular 1450 ciudadanos y ciudadanas en espacios de participacion ciudadana</t>
  </si>
  <si>
    <t xml:space="preserve">Atender 3506 animales por presunto maltrato </t>
  </si>
  <si>
    <t>Atender por urgencias veterinarias a 1782 animales</t>
  </si>
  <si>
    <t>Atender 5881 animales en brigadas médicas</t>
  </si>
  <si>
    <t xml:space="preserve">Entregar 600 animales en adopción </t>
  </si>
  <si>
    <t>Prestar custodia a 264 animales en condición de abandono y  remitidos por otras entidades</t>
  </si>
  <si>
    <t>Implantar 71616 animales a traves de los programas de la Subdireccion de Atencion a al Fauna</t>
  </si>
  <si>
    <t xml:space="preserve">Brindar atención a 1050 palomas </t>
  </si>
  <si>
    <t>Realizar 110284esterilizaciones a perros y gatos en el Distrito.</t>
  </si>
  <si>
    <t>Realizar 756 jornadas de esterilización</t>
  </si>
  <si>
    <t>Seguimiento a la realizacion de convenios para el fometo de la investigacion y la gestión del conocimiento.</t>
  </si>
  <si>
    <t>Vincular prestadores de servicios en la implementacion de la estrategia de regulacion</t>
  </si>
  <si>
    <t>Vincular ciudadanos y ciudadanas en la Implementacion la estrategia de sensibilización educación y capacitacion en ámbito comunitario, recreodeportivo e institucional</t>
  </si>
  <si>
    <t xml:space="preserve">implementación del proyecto de resideño institucional una vez aprobado. </t>
  </si>
  <si>
    <t>Tasa de aplauso</t>
  </si>
  <si>
    <t>Boletines de prensa</t>
  </si>
  <si>
    <t>Piezas graficas</t>
  </si>
  <si>
    <t>Tasa de amplificacion</t>
  </si>
  <si>
    <t>Tasa de viralidad</t>
  </si>
  <si>
    <t>Tasa de interacción promedio</t>
  </si>
  <si>
    <t>Tasa de crecimiento</t>
  </si>
  <si>
    <t>Tasa de retencion</t>
  </si>
  <si>
    <t>Boletin interno</t>
  </si>
  <si>
    <t>Avance en la Asistencia Técnica de la Formulación e Implementación en Proyectos de Inversión Local y Causas Ciudadanas en la Temática de Protección y Bienestar Animal</t>
  </si>
  <si>
    <t>Formular el 100% Instrumentos de planeación 2022</t>
  </si>
  <si>
    <t>Realizar 76 Reportes en los diferentes sistemas del Distrito y la nación</t>
  </si>
  <si>
    <t>Porcentaje de avance en la formulación y seguimiento del Plan de Adecuación y sostenibilidad MIPG-FURAG</t>
  </si>
  <si>
    <t>Realizar todas las gestiones para la debida defensa judicial de la entidad.</t>
  </si>
  <si>
    <t>Gestionar todas las actividades de interpretación, análisis, trámite, y solución de los asuntos de carácter jurídico que surjan del desarrollo de las funciones del IDPYBA.</t>
  </si>
  <si>
    <t>Realizar todos las gestiones para el estudio, análisis e impulso de los presuntos casos de maltrato animal o con hechos dañinos o actos de crueldad para con los animales que conozca el Instituto Distrital de Protección y Bienestar Animal.</t>
  </si>
  <si>
    <t>Asesorar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</si>
  <si>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5.4</t>
  </si>
  <si>
    <t>5.5</t>
  </si>
  <si>
    <t>gestión de respuesta a los requerimientos en materia precontractual, contractual y postcontractual que le sean asignados</t>
  </si>
  <si>
    <t>Medir la gestión de respuesta a los requerimientos que le sean asignados al equipo contractual por parte de la ciudadanía en general, entes de control y otros.</t>
  </si>
  <si>
    <t xml:space="preserve"> PQRSD resueltos en terminos</t>
  </si>
  <si>
    <t>Ciudadanos atendidos</t>
  </si>
  <si>
    <t>Percepción de la satisfacción ciudadana</t>
  </si>
  <si>
    <t>Establecer la estrategia de niveles de atención de acuerdo a la complejidad del requerimiento presentado ante el IDPYBA  por las partes interesadas</t>
  </si>
  <si>
    <t>Actividades pedagogicas para fortalecimiento del servicio al ciudadano</t>
  </si>
  <si>
    <t>Medir el cumplimiento de ejecución del Plan de Inducción y Reinducción (Inducción a demanda, Reinducción programada)</t>
  </si>
  <si>
    <t>Medir el cumplimiento de ejecución del Plan Estrategico de Seguridad Vial</t>
  </si>
  <si>
    <t>Número de informes de proveedores supervisados por la Subdireccion de Gestion Corporativa, radicados y pagados</t>
  </si>
  <si>
    <t>Mantenimientos realizados</t>
  </si>
  <si>
    <t>medir el número de servicios de vehiculos  durante el periodo</t>
  </si>
  <si>
    <t>Medir la gestión realizada por el equipo financiero de la entidad en cuanto a la realización de los Certificados de Disponibilidad Presupuestal, Certificados de Registro Presupuestal y demas documetnos relacionados.</t>
  </si>
  <si>
    <t>Realizar seguimiento a la ejecución presupuestal proyecto 7550</t>
  </si>
  <si>
    <t>Realizar seguimiento a la ejecución de giros proyecto 7550</t>
  </si>
  <si>
    <t>Realizar seguimiento a la ejecución de reservas proyecto 7550</t>
  </si>
  <si>
    <t>Realizar seguimiento a la ejecución presupuestal gastos de funcionamiento</t>
  </si>
  <si>
    <t>Realizar seguimiento a la ejecución de giros gastos de funcionamiento</t>
  </si>
  <si>
    <t>Realizar seguimiento a la ejecución de reservas gastos de funcionamiento</t>
  </si>
  <si>
    <t>Giros IDYBA realizados</t>
  </si>
  <si>
    <t>Realizar seguimiento a la ejecución presupuestal proyecto 7551</t>
  </si>
  <si>
    <t>Realizar seguimiento a la ejecución de giros proyecto 7551</t>
  </si>
  <si>
    <t>Realizar seguimiento a la ejecución de reservas proyecto 7551</t>
  </si>
  <si>
    <t>1-4</t>
  </si>
  <si>
    <t>Indicadores Transversales</t>
  </si>
  <si>
    <t>1-6</t>
  </si>
  <si>
    <t>Realizar seguimiento a la ejecución presupuestal proyecto 7555</t>
  </si>
  <si>
    <t>Realizar seguimiento a la ejecución de giros proyecto 7555</t>
  </si>
  <si>
    <t>Realizar seguimiento a la ejecución de reservas proyecto 7555</t>
  </si>
  <si>
    <t xml:space="preserve"> PQRSD resueltos en terminos Subdirección de Cultura Ciudadana y Gestión del Coocimiento</t>
  </si>
  <si>
    <t xml:space="preserve"> PQRSD resueltos en terminos Subidirección de Atencion a la Fauna</t>
  </si>
  <si>
    <t>Realizar seguimiento a la ejecución presupuestal proyecto 7560</t>
  </si>
  <si>
    <t>Realizar seguimiento a la ejecución de giros proyecto 7560</t>
  </si>
  <si>
    <t>Realizar seguimiento a la ejecución de reservas proyecto 7560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</si>
</sst>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_(&quot;$&quot;\ * #,##0.00_);_(&quot;$&quot;\ * \(#,##0.00\);_(&quot;$&quot;\ * &quot;-&quot;??_);_(@_)"/>
  </numFmts>
  <fonts count="3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s>
  <cellStyleXfs count="1001">
    <xf numFmtId="0" fontId="0" fillId="0" borderId="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6" fillId="0" borderId="0"/>
    <xf numFmtId="165" fontId="6" fillId="0" borderId="0" applyFill="0" applyBorder="0" applyAlignment="0" applyProtection="0"/>
    <xf numFmtId="9" fontId="6" fillId="0" borderId="0" applyFill="0" applyBorder="0" applyAlignment="0" applyProtection="0"/>
    <xf numFmtId="166" fontId="6" fillId="0" borderId="0" applyFill="0" applyBorder="0" applyAlignment="0" applyProtection="0"/>
    <xf numFmtId="167" fontId="6"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170"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6"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9"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7" fillId="0" borderId="0" applyNumberFormat="0" applyFill="0" applyBorder="0" applyAlignment="0" applyProtection="0">
      <alignment vertical="top"/>
      <protection locked="0"/>
    </xf>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0" fontId="38"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1">
    <xf numFmtId="0" fontId="0" fillId="0" borderId="0" xfId="0"/>
    <xf numFmtId="0" fontId="6" fillId="0" borderId="0" xfId="0" applyFont="1" applyAlignment="1">
      <alignment vertical="center" wrapText="1"/>
    </xf>
    <xf numFmtId="0" fontId="6" fillId="0" borderId="0" xfId="0" applyFont="1" applyAlignment="1" applyProtection="1">
      <alignment vertical="center" wrapText="1"/>
    </xf>
    <xf numFmtId="0" fontId="6" fillId="0" borderId="0" xfId="0" applyFont="1" applyAlignment="1" applyProtection="1">
      <alignment vertical="center" wrapText="1"/>
      <protection locked="0"/>
    </xf>
    <xf numFmtId="0" fontId="6" fillId="0" borderId="0" xfId="0" applyFont="1" applyFill="1" applyProtection="1"/>
    <xf numFmtId="49" fontId="6" fillId="0" borderId="0" xfId="0" applyNumberFormat="1" applyFont="1" applyAlignment="1" applyProtection="1">
      <alignment vertical="center" wrapText="1"/>
    </xf>
    <xf numFmtId="0" fontId="6" fillId="0" borderId="0" xfId="0" applyFont="1" applyAlignment="1" applyProtection="1">
      <alignment vertical="center"/>
    </xf>
    <xf numFmtId="0" fontId="10" fillId="0" borderId="0" xfId="0" applyFont="1" applyFill="1" applyProtection="1"/>
    <xf numFmtId="0" fontId="12" fillId="0" borderId="0" xfId="0" applyFont="1" applyAlignment="1" applyProtection="1">
      <alignment vertical="center" wrapText="1"/>
    </xf>
    <xf numFmtId="0" fontId="11" fillId="0" borderId="4" xfId="20" applyFont="1" applyBorder="1" applyAlignment="1">
      <alignment horizontal="center" vertical="center" wrapText="1"/>
    </xf>
    <xf numFmtId="9" fontId="6" fillId="0" borderId="4" xfId="22" applyBorder="1" applyAlignment="1">
      <alignment horizontal="center" vertical="center" wrapText="1"/>
    </xf>
    <xf numFmtId="0" fontId="6" fillId="0" borderId="0" xfId="20"/>
    <xf numFmtId="0" fontId="7" fillId="0" borderId="9" xfId="20" applyFont="1" applyFill="1" applyBorder="1" applyAlignment="1" applyProtection="1">
      <alignment horizontal="center" vertical="center"/>
    </xf>
    <xf numFmtId="0" fontId="7" fillId="0" borderId="0" xfId="20" applyFont="1" applyFill="1" applyBorder="1" applyAlignment="1" applyProtection="1">
      <alignment horizontal="center" vertical="center"/>
    </xf>
    <xf numFmtId="0" fontId="6" fillId="0" borderId="0" xfId="20" applyFill="1"/>
    <xf numFmtId="0" fontId="8" fillId="0" borderId="9" xfId="20" applyFont="1" applyBorder="1" applyAlignment="1" applyProtection="1">
      <alignment vertical="center"/>
    </xf>
    <xf numFmtId="0" fontId="9" fillId="6" borderId="4" xfId="20" applyFont="1" applyFill="1" applyBorder="1" applyAlignment="1" applyProtection="1">
      <alignment horizontal="center" vertical="center" wrapText="1"/>
    </xf>
    <xf numFmtId="0" fontId="7" fillId="0" borderId="4" xfId="20" applyFont="1" applyBorder="1" applyAlignment="1" applyProtection="1">
      <alignment horizontal="center" vertical="center"/>
    </xf>
    <xf numFmtId="0" fontId="18" fillId="0" borderId="4" xfId="20" applyFont="1" applyBorder="1" applyAlignment="1" applyProtection="1">
      <alignment horizontal="justify" vertical="center" wrapText="1"/>
      <protection locked="0"/>
    </xf>
    <xf numFmtId="3" fontId="10" fillId="7" borderId="4" xfId="20" applyNumberFormat="1" applyFont="1" applyFill="1" applyBorder="1" applyAlignment="1" applyProtection="1">
      <alignment horizontal="center" vertical="center"/>
      <protection locked="0"/>
    </xf>
    <xf numFmtId="9" fontId="10" fillId="7" borderId="4" xfId="20" applyNumberFormat="1" applyFont="1" applyFill="1" applyBorder="1" applyAlignment="1" applyProtection="1">
      <alignment horizontal="center" vertical="center"/>
      <protection locked="0"/>
    </xf>
    <xf numFmtId="167" fontId="10" fillId="0" borderId="4" xfId="24" applyFont="1" applyFill="1" applyBorder="1" applyAlignment="1" applyProtection="1">
      <alignment horizontal="center" vertical="center"/>
      <protection locked="0"/>
    </xf>
    <xf numFmtId="9" fontId="10" fillId="0" borderId="4" xfId="22" applyNumberFormat="1" applyFont="1" applyFill="1" applyBorder="1" applyAlignment="1" applyProtection="1">
      <alignment horizontal="center" vertical="center"/>
      <protection locked="0"/>
    </xf>
    <xf numFmtId="4" fontId="10" fillId="0" borderId="4" xfId="20" applyNumberFormat="1" applyFont="1" applyFill="1" applyBorder="1" applyAlignment="1" applyProtection="1">
      <alignment horizontal="center" vertical="center"/>
      <protection locked="0"/>
    </xf>
    <xf numFmtId="10" fontId="10" fillId="0" borderId="4" xfId="22" applyNumberFormat="1" applyFont="1" applyFill="1" applyBorder="1" applyAlignment="1" applyProtection="1">
      <alignment horizontal="center" vertical="center"/>
      <protection locked="0"/>
    </xf>
    <xf numFmtId="10" fontId="10" fillId="7" borderId="6" xfId="20" applyNumberFormat="1" applyFont="1" applyFill="1" applyBorder="1" applyAlignment="1" applyProtection="1">
      <alignment horizontal="center" vertical="center"/>
      <protection locked="0"/>
    </xf>
    <xf numFmtId="0" fontId="6"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9" fillId="4" borderId="4" xfId="20" applyNumberFormat="1" applyFont="1" applyFill="1" applyBorder="1" applyAlignment="1" applyProtection="1">
      <alignment horizontal="center" vertical="center"/>
    </xf>
    <xf numFmtId="9" fontId="9" fillId="4" borderId="4" xfId="20"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wrapText="1"/>
    </xf>
    <xf numFmtId="10" fontId="7" fillId="4" borderId="4" xfId="22" applyNumberFormat="1" applyFont="1" applyFill="1" applyBorder="1" applyAlignment="1" applyProtection="1">
      <alignment horizontal="center" vertical="center" wrapText="1"/>
    </xf>
    <xf numFmtId="3" fontId="9" fillId="4" borderId="4" xfId="20" applyNumberFormat="1" applyFont="1" applyFill="1" applyBorder="1" applyAlignment="1" applyProtection="1">
      <alignment horizontal="center" vertical="center" wrapText="1"/>
    </xf>
    <xf numFmtId="0" fontId="6" fillId="0" borderId="0" xfId="20" applyBorder="1"/>
    <xf numFmtId="167" fontId="6" fillId="0" borderId="0" xfId="20" applyNumberFormat="1" applyBorder="1"/>
    <xf numFmtId="167" fontId="6" fillId="0" borderId="0" xfId="20" applyNumberFormat="1"/>
    <xf numFmtId="9" fontId="6" fillId="0" borderId="0" xfId="22"/>
    <xf numFmtId="0" fontId="11" fillId="0" borderId="4" xfId="20" applyFont="1" applyBorder="1" applyAlignment="1">
      <alignment horizontal="justify" vertical="center" wrapText="1"/>
    </xf>
    <xf numFmtId="9" fontId="20" fillId="0" borderId="4" xfId="22" applyFont="1" applyBorder="1" applyAlignment="1">
      <alignment horizontal="center" vertical="center" wrapText="1"/>
    </xf>
    <xf numFmtId="9" fontId="6" fillId="0" borderId="4" xfId="22" applyFont="1" applyFill="1" applyBorder="1" applyAlignment="1">
      <alignment horizontal="center" vertical="center" wrapText="1"/>
    </xf>
    <xf numFmtId="168" fontId="6" fillId="0" borderId="4" xfId="24" applyNumberFormat="1" applyBorder="1" applyAlignment="1">
      <alignment horizontal="center" vertical="center" wrapText="1"/>
    </xf>
    <xf numFmtId="10" fontId="6" fillId="0" borderId="4" xfId="22" applyNumberFormat="1" applyBorder="1" applyAlignment="1">
      <alignment horizontal="center" vertical="center" wrapText="1"/>
    </xf>
    <xf numFmtId="0" fontId="11" fillId="0" borderId="0" xfId="20" applyFont="1" applyBorder="1" applyAlignment="1">
      <alignment horizontal="justify" vertical="center" wrapText="1"/>
    </xf>
    <xf numFmtId="0" fontId="11" fillId="0" borderId="0" xfId="20" applyFont="1" applyBorder="1" applyAlignment="1">
      <alignment horizontal="center" vertical="center" wrapText="1"/>
    </xf>
    <xf numFmtId="9" fontId="6"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9" fillId="0" borderId="0" xfId="20" applyFont="1" applyFill="1" applyBorder="1" applyAlignment="1">
      <alignment vertical="center" wrapText="1"/>
    </xf>
    <xf numFmtId="0" fontId="8" fillId="0" borderId="4" xfId="20" applyFont="1" applyBorder="1" applyAlignment="1">
      <alignment horizontal="justify" vertical="center" wrapText="1"/>
    </xf>
    <xf numFmtId="168" fontId="7" fillId="0" borderId="4" xfId="20" applyNumberFormat="1" applyFont="1" applyBorder="1" applyAlignment="1">
      <alignment horizontal="justify" vertical="center" wrapText="1"/>
    </xf>
    <xf numFmtId="10" fontId="7" fillId="0" borderId="4" xfId="22" applyNumberFormat="1" applyFont="1" applyBorder="1" applyAlignment="1">
      <alignment horizontal="center" vertical="center" wrapText="1"/>
    </xf>
    <xf numFmtId="168" fontId="6" fillId="0" borderId="0" xfId="24" applyNumberFormat="1" applyBorder="1" applyAlignment="1">
      <alignment horizontal="center" vertical="center" wrapText="1"/>
    </xf>
    <xf numFmtId="9" fontId="6" fillId="0" borderId="0" xfId="22" applyFill="1" applyBorder="1" applyAlignment="1">
      <alignment horizontal="center" vertical="center" wrapText="1"/>
    </xf>
    <xf numFmtId="9" fontId="6" fillId="0" borderId="0" xfId="20" applyNumberFormat="1"/>
    <xf numFmtId="9" fontId="6" fillId="0" borderId="4" xfId="22" applyFont="1" applyBorder="1" applyAlignment="1">
      <alignment horizontal="center" vertical="center" wrapText="1"/>
    </xf>
    <xf numFmtId="0" fontId="9" fillId="0" borderId="0" xfId="20" applyFont="1" applyFill="1" applyBorder="1" applyAlignment="1">
      <alignment horizontal="center" vertical="center" wrapText="1"/>
    </xf>
    <xf numFmtId="0" fontId="21" fillId="0" borderId="0" xfId="0" applyFont="1" applyAlignment="1" applyProtection="1">
      <alignment vertical="center" wrapText="1"/>
    </xf>
    <xf numFmtId="0" fontId="21" fillId="0" borderId="0" xfId="0" applyFont="1" applyFill="1" applyBorder="1" applyAlignment="1" applyProtection="1">
      <alignment vertical="center"/>
    </xf>
    <xf numFmtId="9" fontId="24" fillId="0" borderId="4" xfId="0" applyNumberFormat="1" applyFont="1" applyBorder="1" applyAlignment="1" applyProtection="1">
      <alignment horizontal="center" vertical="center" wrapText="1"/>
      <protection hidden="1"/>
    </xf>
    <xf numFmtId="0" fontId="9" fillId="3" borderId="4" xfId="20" applyFont="1" applyFill="1" applyBorder="1" applyAlignment="1">
      <alignment horizontal="center" vertical="center" wrapText="1"/>
    </xf>
    <xf numFmtId="9" fontId="6" fillId="0" borderId="4" xfId="0" applyNumberFormat="1" applyFont="1" applyBorder="1" applyAlignment="1" applyProtection="1">
      <alignment horizontal="center" vertical="center" wrapText="1"/>
      <protection hidden="1"/>
    </xf>
    <xf numFmtId="0" fontId="7" fillId="0" borderId="4" xfId="0" applyFont="1" applyBorder="1" applyAlignment="1">
      <alignment vertical="center" wrapText="1"/>
    </xf>
    <xf numFmtId="0" fontId="26" fillId="0" borderId="15" xfId="0" applyFont="1" applyBorder="1" applyAlignment="1" applyProtection="1">
      <alignment horizontal="center" vertical="center" wrapText="1"/>
      <protection hidden="1"/>
    </xf>
    <xf numFmtId="9" fontId="26" fillId="0" borderId="15" xfId="0" applyNumberFormat="1" applyFont="1" applyBorder="1" applyAlignment="1" applyProtection="1">
      <alignment horizontal="center" vertical="center" wrapText="1"/>
      <protection hidden="1"/>
    </xf>
    <xf numFmtId="0" fontId="10" fillId="0" borderId="4" xfId="0" applyFont="1" applyBorder="1" applyAlignment="1">
      <alignment vertical="center" wrapText="1"/>
    </xf>
    <xf numFmtId="9" fontId="25" fillId="0" borderId="4" xfId="1" applyFont="1" applyBorder="1" applyAlignment="1" applyProtection="1">
      <alignment horizontal="center" vertical="center" wrapText="1"/>
      <protection hidden="1"/>
    </xf>
    <xf numFmtId="9" fontId="25" fillId="0" borderId="4" xfId="1" applyFont="1" applyBorder="1" applyAlignment="1">
      <alignment horizontal="center" vertical="center" wrapText="1"/>
    </xf>
    <xf numFmtId="9" fontId="25" fillId="0" borderId="4" xfId="1" applyFont="1" applyFill="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10" fontId="25" fillId="0" borderId="4" xfId="1" applyNumberFormat="1" applyFont="1" applyBorder="1" applyAlignment="1" applyProtection="1">
      <alignment horizontal="center" vertical="center" wrapText="1"/>
      <protection hidden="1"/>
    </xf>
    <xf numFmtId="1" fontId="25" fillId="0" borderId="4" xfId="1" applyNumberFormat="1" applyFont="1" applyFill="1" applyBorder="1" applyAlignment="1">
      <alignment horizontal="center" vertical="center" wrapText="1"/>
    </xf>
    <xf numFmtId="1" fontId="25" fillId="0" borderId="4" xfId="1" applyNumberFormat="1" applyFont="1" applyFill="1" applyBorder="1" applyAlignment="1" applyProtection="1">
      <alignment horizontal="center" vertical="center" wrapText="1"/>
      <protection hidden="1"/>
    </xf>
    <xf numFmtId="9" fontId="26" fillId="0" borderId="4" xfId="1" applyFont="1" applyBorder="1" applyAlignment="1" applyProtection="1">
      <alignment horizontal="center" vertical="center" wrapText="1"/>
      <protection hidden="1"/>
    </xf>
    <xf numFmtId="10" fontId="26" fillId="0" borderId="4" xfId="1" applyNumberFormat="1" applyFont="1" applyFill="1" applyBorder="1" applyAlignment="1" applyProtection="1">
      <alignment horizontal="center" vertical="center" wrapText="1"/>
      <protection hidden="1"/>
    </xf>
    <xf numFmtId="10" fontId="26" fillId="0" borderId="4" xfId="0" applyNumberFormat="1" applyFont="1" applyBorder="1" applyAlignment="1" applyProtection="1">
      <alignment horizontal="center" vertical="center" wrapText="1"/>
      <protection hidden="1"/>
    </xf>
    <xf numFmtId="1" fontId="25" fillId="0" borderId="4" xfId="1" applyNumberFormat="1" applyFont="1" applyBorder="1" applyAlignment="1" applyProtection="1">
      <alignment horizontal="center" vertical="center" wrapText="1"/>
      <protection hidden="1"/>
    </xf>
    <xf numFmtId="1" fontId="25" fillId="0" borderId="4" xfId="1" applyNumberFormat="1" applyFont="1" applyBorder="1" applyAlignment="1">
      <alignment horizontal="center" vertical="center" wrapText="1"/>
    </xf>
    <xf numFmtId="1" fontId="26" fillId="0" borderId="4" xfId="1" applyNumberFormat="1" applyFont="1" applyFill="1" applyBorder="1" applyAlignment="1" applyProtection="1">
      <alignment horizontal="center" vertical="center" wrapText="1"/>
      <protection hidden="1"/>
    </xf>
    <xf numFmtId="1" fontId="26" fillId="0" borderId="4" xfId="0" applyNumberFormat="1" applyFont="1" applyBorder="1" applyAlignment="1">
      <alignment horizontal="center" vertical="center" wrapText="1"/>
    </xf>
    <xf numFmtId="10" fontId="26" fillId="0" borderId="4" xfId="1" applyNumberFormat="1" applyFont="1" applyFill="1" applyBorder="1" applyAlignment="1" applyProtection="1">
      <alignment horizontal="center" vertical="center" wrapText="1"/>
    </xf>
    <xf numFmtId="10" fontId="26" fillId="0" borderId="4" xfId="0" applyNumberFormat="1" applyFont="1" applyBorder="1" applyAlignment="1">
      <alignment horizontal="center" vertical="center" wrapText="1"/>
    </xf>
    <xf numFmtId="0" fontId="26" fillId="0" borderId="4" xfId="1" applyNumberFormat="1" applyFont="1" applyFill="1" applyBorder="1" applyAlignment="1" applyProtection="1">
      <alignment horizontal="center" vertical="center" wrapText="1"/>
      <protection hidden="1"/>
    </xf>
    <xf numFmtId="9" fontId="26" fillId="0" borderId="4" xfId="1" applyFont="1" applyFill="1" applyBorder="1" applyAlignment="1" applyProtection="1">
      <alignment horizontal="center" vertical="center" wrapText="1"/>
      <protection hidden="1"/>
    </xf>
    <xf numFmtId="169" fontId="25" fillId="0" borderId="4" xfId="0" applyNumberFormat="1" applyFont="1" applyBorder="1" applyAlignment="1" applyProtection="1">
      <alignment horizontal="center" vertical="center" wrapText="1"/>
      <protection hidden="1"/>
    </xf>
    <xf numFmtId="169" fontId="25" fillId="0" borderId="4" xfId="0" applyNumberFormat="1" applyFont="1" applyBorder="1" applyAlignment="1" applyProtection="1">
      <alignment horizontal="center" vertical="center"/>
      <protection hidden="1"/>
    </xf>
    <xf numFmtId="0" fontId="27" fillId="0" borderId="4" xfId="0" applyFont="1" applyFill="1" applyBorder="1" applyAlignment="1" applyProtection="1">
      <alignment vertical="center"/>
      <protection hidden="1"/>
    </xf>
    <xf numFmtId="10" fontId="26" fillId="0" borderId="14" xfId="0" applyNumberFormat="1" applyFont="1" applyBorder="1" applyAlignment="1" applyProtection="1">
      <alignment horizontal="center" vertical="center" wrapText="1"/>
      <protection hidden="1"/>
    </xf>
    <xf numFmtId="10" fontId="26" fillId="0" borderId="16" xfId="0" applyNumberFormat="1" applyFont="1" applyBorder="1" applyAlignment="1" applyProtection="1">
      <alignment horizontal="center" vertical="center" wrapText="1"/>
      <protection hidden="1"/>
    </xf>
    <xf numFmtId="0" fontId="29" fillId="0" borderId="0" xfId="0" applyFont="1" applyAlignment="1" applyProtection="1">
      <alignment vertical="center" wrapText="1"/>
    </xf>
    <xf numFmtId="0" fontId="30" fillId="0" borderId="0" xfId="0" applyFont="1" applyFill="1" applyProtection="1"/>
    <xf numFmtId="0" fontId="29" fillId="0" borderId="0" xfId="0" applyFont="1" applyAlignment="1" applyProtection="1">
      <alignment vertical="center" wrapText="1"/>
      <protection locked="0"/>
    </xf>
    <xf numFmtId="0" fontId="31" fillId="0" borderId="0" xfId="0" applyFont="1" applyFill="1" applyProtection="1"/>
    <xf numFmtId="0" fontId="32" fillId="0" borderId="0" xfId="0" applyFont="1" applyAlignment="1" applyProtection="1">
      <alignment vertical="center"/>
    </xf>
    <xf numFmtId="0" fontId="29" fillId="0" borderId="0" xfId="0" applyFont="1" applyFill="1" applyAlignment="1" applyProtection="1">
      <alignment vertical="center"/>
    </xf>
    <xf numFmtId="0" fontId="29" fillId="0" borderId="0" xfId="0" applyFont="1" applyFill="1" applyProtection="1"/>
    <xf numFmtId="49" fontId="29" fillId="0" borderId="0" xfId="0" applyNumberFormat="1" applyFont="1" applyAlignment="1" applyProtection="1">
      <alignment vertical="center" wrapText="1"/>
    </xf>
    <xf numFmtId="0" fontId="29" fillId="0" borderId="0" xfId="0" applyFont="1" applyAlignment="1" applyProtection="1">
      <alignment vertical="center"/>
    </xf>
    <xf numFmtId="0" fontId="29" fillId="0" borderId="0" xfId="0" applyFont="1" applyAlignment="1" applyProtection="1">
      <alignment vertical="center"/>
      <protection locked="0"/>
    </xf>
    <xf numFmtId="0" fontId="29" fillId="0" borderId="0" xfId="0" applyFont="1" applyAlignment="1">
      <alignment vertical="center"/>
    </xf>
    <xf numFmtId="0" fontId="29" fillId="0" borderId="0" xfId="0" applyFont="1" applyAlignment="1">
      <alignment vertical="center" wrapText="1"/>
    </xf>
    <xf numFmtId="0" fontId="29" fillId="0" borderId="0" xfId="0" applyFont="1" applyFill="1" applyAlignment="1" applyProtection="1">
      <alignment vertical="center" wrapText="1"/>
    </xf>
    <xf numFmtId="49" fontId="29" fillId="0" borderId="0" xfId="0" applyNumberFormat="1" applyFont="1" applyFill="1" applyAlignment="1" applyProtection="1">
      <alignment vertical="center" wrapText="1"/>
    </xf>
    <xf numFmtId="0" fontId="33" fillId="0" borderId="0" xfId="0" applyFont="1" applyFill="1" applyBorder="1" applyAlignment="1" applyProtection="1">
      <alignment horizontal="justify" vertical="center" wrapText="1"/>
    </xf>
    <xf numFmtId="0" fontId="33" fillId="0" borderId="0" xfId="0" applyFont="1" applyBorder="1" applyProtection="1"/>
    <xf numFmtId="0" fontId="33" fillId="0" borderId="0" xfId="0" applyFont="1" applyAlignment="1" applyProtection="1">
      <alignment wrapText="1"/>
    </xf>
    <xf numFmtId="0" fontId="34" fillId="0" borderId="0" xfId="0" applyFont="1" applyFill="1" applyBorder="1" applyProtection="1"/>
    <xf numFmtId="0" fontId="29" fillId="0" borderId="0" xfId="0" applyFont="1" applyProtection="1"/>
    <xf numFmtId="0" fontId="32" fillId="0" borderId="0" xfId="0" applyFont="1" applyFill="1" applyBorder="1" applyProtection="1"/>
    <xf numFmtId="0" fontId="29" fillId="0" borderId="0" xfId="0" applyFont="1" applyFill="1" applyBorder="1" applyAlignment="1" applyProtection="1">
      <alignment vertical="center"/>
    </xf>
    <xf numFmtId="9" fontId="26"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lignment horizontal="center" vertical="center" wrapText="1"/>
    </xf>
    <xf numFmtId="10" fontId="25" fillId="0" borderId="4" xfId="1" applyNumberFormat="1" applyFont="1" applyBorder="1" applyAlignment="1">
      <alignment horizontal="center" vertical="center" wrapText="1"/>
    </xf>
    <xf numFmtId="9" fontId="26" fillId="0" borderId="4" xfId="37" applyFont="1" applyFill="1" applyBorder="1" applyAlignment="1" applyProtection="1">
      <alignment horizontal="center" vertical="center" wrapText="1"/>
      <protection hidden="1"/>
    </xf>
    <xf numFmtId="10" fontId="6" fillId="0" borderId="4" xfId="0" applyNumberFormat="1" applyFont="1" applyBorder="1" applyAlignment="1">
      <alignment horizontal="center" vertical="center" wrapText="1"/>
    </xf>
    <xf numFmtId="0" fontId="28" fillId="0" borderId="4" xfId="0" applyFont="1" applyBorder="1" applyAlignment="1">
      <alignment horizontal="center" vertical="center" wrapText="1"/>
    </xf>
    <xf numFmtId="9" fontId="24" fillId="0" borderId="4" xfId="1" applyFont="1" applyFill="1" applyBorder="1" applyAlignment="1">
      <alignment horizontal="center" vertical="center" wrapText="1"/>
    </xf>
    <xf numFmtId="10" fontId="24" fillId="0" borderId="4" xfId="1" applyNumberFormat="1" applyFont="1" applyBorder="1" applyAlignment="1">
      <alignment horizontal="center" vertical="center" wrapText="1"/>
    </xf>
    <xf numFmtId="9" fontId="26" fillId="0" borderId="4" xfId="0" applyNumberFormat="1" applyFont="1" applyBorder="1" applyAlignment="1" applyProtection="1">
      <alignment horizontal="center" vertical="center" wrapText="1"/>
      <protection hidden="1"/>
    </xf>
    <xf numFmtId="0" fontId="26" fillId="0" borderId="4" xfId="0" applyFont="1" applyBorder="1" applyAlignment="1">
      <alignment horizontal="center" vertical="center" wrapText="1"/>
    </xf>
    <xf numFmtId="1" fontId="24" fillId="0" borderId="4" xfId="1" applyNumberFormat="1" applyFont="1" applyFill="1" applyBorder="1" applyAlignment="1">
      <alignment horizontal="center" vertical="center" wrapText="1"/>
    </xf>
    <xf numFmtId="0" fontId="7" fillId="0" borderId="4" xfId="0" applyFont="1" applyBorder="1" applyAlignment="1" applyProtection="1">
      <alignment horizontal="center" vertical="center" wrapText="1"/>
      <protection hidden="1"/>
    </xf>
    <xf numFmtId="9" fontId="7" fillId="0" borderId="4" xfId="0" applyNumberFormat="1" applyFont="1" applyBorder="1" applyAlignment="1" applyProtection="1">
      <alignment horizontal="center" vertical="center" wrapText="1"/>
      <protection hidden="1"/>
    </xf>
    <xf numFmtId="9" fontId="7" fillId="0" borderId="4" xfId="37" applyFont="1" applyFill="1" applyBorder="1" applyAlignment="1" applyProtection="1">
      <alignment horizontal="center" vertical="center" wrapText="1"/>
      <protection hidden="1"/>
    </xf>
    <xf numFmtId="1" fontId="7" fillId="0" borderId="4" xfId="0" applyNumberFormat="1"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9" fontId="6" fillId="0" borderId="4" xfId="1" applyFont="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9" fontId="26" fillId="0" borderId="7" xfId="0" applyNumberFormat="1" applyFont="1" applyBorder="1" applyAlignment="1" applyProtection="1">
      <alignment horizontal="center" vertical="center" wrapText="1"/>
      <protection hidden="1"/>
    </xf>
    <xf numFmtId="2" fontId="26" fillId="0" borderId="4" xfId="0" applyNumberFormat="1" applyFont="1" applyBorder="1" applyAlignment="1" applyProtection="1">
      <alignment horizontal="center" vertical="center" wrapText="1"/>
      <protection hidden="1"/>
    </xf>
    <xf numFmtId="2" fontId="26" fillId="0" borderId="14" xfId="0" applyNumberFormat="1" applyFont="1" applyBorder="1" applyAlignment="1" applyProtection="1">
      <alignment horizontal="center" vertical="center" wrapText="1"/>
      <protection hidden="1"/>
    </xf>
    <xf numFmtId="9" fontId="6" fillId="0" borderId="15" xfId="0" applyNumberFormat="1" applyFont="1" applyBorder="1" applyAlignment="1" applyProtection="1">
      <alignment horizontal="center" vertical="center" wrapText="1"/>
      <protection hidden="1"/>
    </xf>
    <xf numFmtId="9" fontId="25" fillId="0" borderId="15" xfId="1" applyFont="1" applyBorder="1" applyAlignment="1" applyProtection="1">
      <alignment horizontal="center" vertical="center" wrapText="1"/>
      <protection hidden="1"/>
    </xf>
    <xf numFmtId="0" fontId="10" fillId="0" borderId="4" xfId="0" applyFont="1" applyBorder="1" applyAlignment="1">
      <alignment horizontal="center" vertical="center" wrapText="1"/>
    </xf>
    <xf numFmtId="0" fontId="25" fillId="0" borderId="4" xfId="0" applyFont="1" applyBorder="1" applyAlignment="1" applyProtection="1">
      <alignment horizontal="center" vertical="center" wrapText="1"/>
      <protection hidden="1"/>
    </xf>
    <xf numFmtId="0" fontId="7" fillId="0" borderId="4" xfId="0" applyFont="1" applyBorder="1" applyAlignment="1">
      <alignment horizontal="center" vertical="center" wrapText="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26" fillId="0" borderId="4" xfId="0" applyFont="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24" fillId="0" borderId="4"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9" fontId="26" fillId="0" borderId="14" xfId="1" applyFont="1" applyBorder="1" applyAlignment="1" applyProtection="1">
      <alignment horizontal="center" vertical="center" wrapText="1"/>
      <protection hidden="1"/>
    </xf>
    <xf numFmtId="10" fontId="25" fillId="0" borderId="4" xfId="1" applyNumberFormat="1" applyFont="1" applyFill="1" applyBorder="1" applyAlignment="1" applyProtection="1">
      <alignment horizontal="center" vertical="center" wrapText="1"/>
      <protection hidden="1"/>
    </xf>
    <xf numFmtId="0" fontId="6" fillId="0" borderId="4" xfId="0" applyFont="1" applyFill="1" applyBorder="1" applyAlignment="1">
      <alignment horizontal="center" vertical="center" wrapText="1"/>
    </xf>
    <xf numFmtId="10" fontId="6" fillId="0" borderId="4" xfId="0" applyNumberFormat="1" applyFont="1" applyFill="1" applyBorder="1" applyAlignment="1">
      <alignment vertical="center" wrapText="1"/>
    </xf>
    <xf numFmtId="0" fontId="26" fillId="0" borderId="11" xfId="0" applyFont="1" applyBorder="1" applyAlignment="1" applyProtection="1">
      <alignment horizontal="center" vertical="center" wrapText="1"/>
      <protection hidden="1"/>
    </xf>
    <xf numFmtId="9" fontId="26" fillId="0" borderId="11" xfId="0" applyNumberFormat="1" applyFont="1" applyBorder="1" applyAlignment="1" applyProtection="1">
      <alignment horizontal="center" vertical="center" wrapText="1"/>
      <protection hidden="1"/>
    </xf>
    <xf numFmtId="169" fontId="25" fillId="0" borderId="15" xfId="0" applyNumberFormat="1"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26" fillId="0" borderId="11" xfId="1" applyNumberFormat="1" applyFont="1" applyFill="1" applyBorder="1" applyAlignment="1" applyProtection="1">
      <alignment horizontal="center" vertical="center" wrapText="1"/>
      <protection hidden="1"/>
    </xf>
    <xf numFmtId="9" fontId="25" fillId="0" borderId="15" xfId="0" applyNumberFormat="1" applyFont="1" applyBorder="1" applyAlignment="1" applyProtection="1">
      <alignment horizontal="center" vertical="center" wrapText="1"/>
      <protection hidden="1"/>
    </xf>
    <xf numFmtId="9" fontId="25" fillId="0" borderId="15" xfId="1" applyFont="1" applyFill="1" applyBorder="1" applyAlignment="1" applyProtection="1">
      <alignment horizontal="center" vertical="center" wrapText="1"/>
      <protection hidden="1"/>
    </xf>
    <xf numFmtId="169" fontId="25" fillId="0" borderId="15" xfId="0" applyNumberFormat="1" applyFont="1" applyBorder="1" applyAlignment="1" applyProtection="1">
      <alignment horizontal="center" vertical="center"/>
      <protection hidden="1"/>
    </xf>
    <xf numFmtId="0" fontId="27" fillId="0" borderId="15" xfId="0" applyFont="1" applyFill="1" applyBorder="1" applyAlignment="1" applyProtection="1">
      <alignment vertical="center" wrapText="1"/>
      <protection hidden="1"/>
    </xf>
    <xf numFmtId="0" fontId="7" fillId="0" borderId="11" xfId="0" applyFont="1" applyBorder="1" applyAlignment="1" applyProtection="1">
      <alignment horizontal="center" vertical="center" wrapText="1"/>
      <protection hidden="1"/>
    </xf>
    <xf numFmtId="10" fontId="26" fillId="0" borderId="12" xfId="0" applyNumberFormat="1" applyFont="1" applyBorder="1" applyAlignment="1" applyProtection="1">
      <alignment horizontal="center" vertical="center" wrapText="1"/>
      <protection hidden="1"/>
    </xf>
    <xf numFmtId="0" fontId="6" fillId="0" borderId="4" xfId="0" applyNumberFormat="1" applyFont="1" applyFill="1" applyBorder="1" applyAlignment="1" applyProtection="1">
      <alignment horizontal="center" vertical="center" wrapText="1"/>
    </xf>
    <xf numFmtId="10" fontId="6" fillId="0" borderId="4" xfId="0" applyNumberFormat="1" applyFont="1" applyFill="1" applyBorder="1" applyAlignment="1" applyProtection="1">
      <alignment vertical="center" wrapText="1"/>
    </xf>
    <xf numFmtId="0" fontId="6" fillId="0" borderId="4" xfId="0" applyFont="1" applyFill="1" applyBorder="1" applyAlignment="1" applyProtection="1">
      <alignment horizontal="center" vertical="center" wrapText="1"/>
    </xf>
    <xf numFmtId="10" fontId="6" fillId="0" borderId="4" xfId="1" applyNumberFormat="1" applyFont="1" applyFill="1" applyBorder="1" applyAlignment="1" applyProtection="1">
      <alignment horizontal="center" vertical="center" wrapText="1"/>
    </xf>
    <xf numFmtId="0" fontId="7" fillId="0" borderId="11" xfId="0" applyFont="1" applyBorder="1" applyAlignment="1">
      <alignment vertical="center" wrapText="1"/>
    </xf>
    <xf numFmtId="0" fontId="10" fillId="0" borderId="11" xfId="0" applyFont="1" applyBorder="1" applyAlignment="1">
      <alignment vertical="center" wrapText="1"/>
    </xf>
    <xf numFmtId="10" fontId="6" fillId="0" borderId="11" xfId="1"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10" fontId="6" fillId="0" borderId="11" xfId="0" applyNumberFormat="1" applyFont="1" applyFill="1" applyBorder="1" applyAlignment="1">
      <alignment vertical="center" wrapText="1"/>
    </xf>
    <xf numFmtId="9" fontId="26" fillId="0" borderId="11" xfId="1" applyNumberFormat="1" applyFont="1" applyFill="1" applyBorder="1" applyAlignment="1" applyProtection="1">
      <alignment horizontal="center" vertical="center" wrapText="1"/>
      <protection hidden="1"/>
    </xf>
    <xf numFmtId="10" fontId="26" fillId="0" borderId="11" xfId="1" applyNumberFormat="1" applyFont="1" applyFill="1" applyBorder="1" applyAlignment="1" applyProtection="1">
      <alignment horizontal="center" vertical="center" wrapText="1"/>
      <protection hidden="1"/>
    </xf>
    <xf numFmtId="9" fontId="6" fillId="0" borderId="7" xfId="0" applyNumberFormat="1" applyFont="1" applyBorder="1" applyAlignment="1" applyProtection="1">
      <alignment horizontal="center" vertical="center" wrapText="1"/>
      <protection hidden="1"/>
    </xf>
    <xf numFmtId="9" fontId="25" fillId="0" borderId="7" xfId="1" applyFont="1" applyBorder="1" applyAlignment="1" applyProtection="1">
      <alignment horizontal="center" vertical="center" wrapText="1"/>
      <protection hidden="1"/>
    </xf>
    <xf numFmtId="9" fontId="25" fillId="0" borderId="7" xfId="1" applyFont="1" applyFill="1" applyBorder="1" applyAlignment="1" applyProtection="1">
      <alignment horizontal="center" vertical="center" wrapText="1"/>
      <protection hidden="1"/>
    </xf>
    <xf numFmtId="9" fontId="25" fillId="0" borderId="7" xfId="0" applyNumberFormat="1" applyFont="1" applyBorder="1" applyAlignment="1" applyProtection="1">
      <alignment horizontal="center" vertical="center" wrapText="1"/>
      <protection hidden="1"/>
    </xf>
    <xf numFmtId="10" fontId="26" fillId="0" borderId="28" xfId="0" applyNumberFormat="1" applyFont="1" applyBorder="1" applyAlignment="1" applyProtection="1">
      <alignment horizontal="center" vertical="center" wrapText="1"/>
      <protection hidden="1"/>
    </xf>
    <xf numFmtId="0" fontId="7"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11" xfId="0" applyNumberFormat="1" applyFont="1" applyFill="1" applyBorder="1" applyAlignment="1" applyProtection="1">
      <alignment horizontal="center" vertical="center" wrapText="1"/>
    </xf>
    <xf numFmtId="10" fontId="6" fillId="0" borderId="11" xfId="0" applyNumberFormat="1" applyFont="1" applyFill="1" applyBorder="1" applyAlignment="1" applyProtection="1">
      <alignment vertical="center" wrapText="1"/>
    </xf>
    <xf numFmtId="1" fontId="26" fillId="0" borderId="11" xfId="1" applyNumberFormat="1" applyFont="1" applyFill="1" applyBorder="1" applyAlignment="1" applyProtection="1">
      <alignment horizontal="center" vertical="center" wrapText="1"/>
      <protection hidden="1"/>
    </xf>
    <xf numFmtId="0" fontId="25" fillId="0" borderId="15"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8" fillId="3" borderId="7" xfId="20" applyFont="1" applyFill="1" applyBorder="1" applyAlignment="1">
      <alignment horizontal="center" vertical="center" wrapText="1"/>
    </xf>
    <xf numFmtId="0" fontId="8" fillId="3" borderId="5" xfId="20" applyFont="1" applyFill="1" applyBorder="1" applyAlignment="1">
      <alignment horizontal="center" vertical="center" wrapText="1"/>
    </xf>
    <xf numFmtId="0" fontId="9" fillId="3" borderId="4" xfId="20" applyFont="1" applyFill="1" applyBorder="1" applyAlignment="1">
      <alignment horizontal="center" vertical="center" wrapText="1"/>
    </xf>
    <xf numFmtId="0" fontId="9" fillId="3" borderId="7" xfId="20" applyFont="1" applyFill="1" applyBorder="1" applyAlignment="1">
      <alignment horizontal="center" vertical="center" wrapText="1"/>
    </xf>
    <xf numFmtId="0" fontId="9" fillId="3" borderId="5" xfId="20" applyFont="1" applyFill="1" applyBorder="1" applyAlignment="1">
      <alignment horizontal="center" vertical="center" wrapText="1"/>
    </xf>
    <xf numFmtId="0" fontId="9" fillId="3" borderId="1" xfId="20" applyFont="1" applyFill="1" applyBorder="1" applyAlignment="1">
      <alignment horizontal="center" vertical="center" wrapText="1"/>
    </xf>
    <xf numFmtId="0" fontId="9" fillId="3" borderId="2" xfId="20" applyFont="1" applyFill="1" applyBorder="1" applyAlignment="1">
      <alignment horizontal="center" vertical="center" wrapText="1"/>
    </xf>
    <xf numFmtId="0" fontId="9" fillId="3" borderId="3" xfId="20" applyFont="1" applyFill="1" applyBorder="1" applyAlignment="1">
      <alignment horizontal="center" vertical="center" wrapText="1"/>
    </xf>
    <xf numFmtId="0" fontId="7" fillId="2" borderId="1" xfId="20" applyFont="1" applyFill="1" applyBorder="1" applyAlignment="1">
      <alignment horizontal="center"/>
    </xf>
    <xf numFmtId="0" fontId="7" fillId="2" borderId="2" xfId="20" applyFont="1" applyFill="1" applyBorder="1" applyAlignment="1">
      <alignment horizontal="center"/>
    </xf>
    <xf numFmtId="0" fontId="7" fillId="2" borderId="3" xfId="20" applyFont="1" applyFill="1" applyBorder="1" applyAlignment="1">
      <alignment horizontal="center"/>
    </xf>
    <xf numFmtId="0" fontId="7" fillId="2" borderId="4" xfId="20" applyFont="1" applyFill="1" applyBorder="1" applyAlignment="1">
      <alignment horizontal="center"/>
    </xf>
    <xf numFmtId="0" fontId="8" fillId="0" borderId="0" xfId="20" applyFont="1" applyBorder="1" applyAlignment="1" applyProtection="1">
      <alignment horizontal="left" vertical="center"/>
    </xf>
    <xf numFmtId="0" fontId="17" fillId="4" borderId="9" xfId="20" applyFont="1" applyFill="1" applyBorder="1" applyAlignment="1" applyProtection="1">
      <alignment horizontal="center" vertical="center" wrapText="1"/>
    </xf>
    <xf numFmtId="0" fontId="17" fillId="4" borderId="0" xfId="20" applyFont="1" applyFill="1" applyBorder="1" applyAlignment="1" applyProtection="1">
      <alignment horizontal="center" vertical="center" wrapText="1"/>
    </xf>
    <xf numFmtId="0" fontId="17" fillId="5" borderId="4" xfId="20" applyFont="1" applyFill="1" applyBorder="1" applyAlignment="1" applyProtection="1">
      <alignment horizontal="center" vertical="center" wrapText="1"/>
      <protection locked="0"/>
    </xf>
    <xf numFmtId="0" fontId="7" fillId="4" borderId="4" xfId="20" applyFont="1" applyFill="1" applyBorder="1" applyAlignment="1" applyProtection="1">
      <alignment horizontal="center" vertical="center" wrapText="1"/>
    </xf>
    <xf numFmtId="0" fontId="16" fillId="0" borderId="8" xfId="20" applyFont="1" applyFill="1" applyBorder="1" applyAlignment="1" applyProtection="1">
      <alignment horizontal="center" vertical="center"/>
    </xf>
    <xf numFmtId="0" fontId="17" fillId="4" borderId="9" xfId="20" applyFont="1" applyFill="1" applyBorder="1" applyAlignment="1" applyProtection="1">
      <alignment horizontal="center" vertical="center"/>
    </xf>
    <xf numFmtId="49" fontId="26" fillId="0" borderId="4" xfId="0" applyNumberFormat="1" applyFont="1" applyBorder="1" applyAlignment="1" applyProtection="1">
      <alignment horizontal="center" vertical="center" wrapText="1"/>
      <protection hidden="1"/>
    </xf>
    <xf numFmtId="49" fontId="26" fillId="0" borderId="15" xfId="0" applyNumberFormat="1" applyFont="1" applyBorder="1" applyAlignment="1" applyProtection="1">
      <alignment horizontal="center" vertical="center" wrapText="1"/>
      <protection hidden="1"/>
    </xf>
    <xf numFmtId="0" fontId="26" fillId="8" borderId="4" xfId="0" applyFont="1" applyFill="1" applyBorder="1" applyAlignment="1" applyProtection="1">
      <alignment horizontal="center" vertical="center" wrapText="1"/>
      <protection hidden="1"/>
    </xf>
    <xf numFmtId="0" fontId="26" fillId="8" borderId="15" xfId="0" applyFont="1" applyFill="1" applyBorder="1" applyAlignment="1" applyProtection="1">
      <alignment horizontal="center" vertical="center" wrapText="1"/>
      <protection hidden="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5" xfId="0" applyFont="1" applyBorder="1" applyAlignment="1">
      <alignment horizontal="center" vertical="center" wrapText="1"/>
    </xf>
    <xf numFmtId="0" fontId="26" fillId="0" borderId="26" xfId="0" applyFont="1" applyBorder="1" applyAlignment="1" applyProtection="1">
      <alignment horizontal="center" vertical="center" wrapText="1"/>
      <protection hidden="1"/>
    </xf>
    <xf numFmtId="0" fontId="26" fillId="0" borderId="23"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7" fillId="0" borderId="24" xfId="0" applyFont="1" applyBorder="1" applyAlignment="1">
      <alignment horizontal="center" vertical="center" wrapText="1"/>
    </xf>
    <xf numFmtId="0" fontId="10" fillId="0" borderId="24" xfId="0" applyFont="1" applyBorder="1" applyAlignment="1">
      <alignment horizontal="center" vertical="center" wrapText="1"/>
    </xf>
    <xf numFmtId="49" fontId="26" fillId="0" borderId="7" xfId="0" applyNumberFormat="1" applyFont="1" applyBorder="1" applyAlignment="1" applyProtection="1">
      <alignment horizontal="center" vertical="center" wrapText="1"/>
      <protection hidden="1"/>
    </xf>
    <xf numFmtId="49" fontId="26" fillId="0" borderId="22" xfId="0" applyNumberFormat="1" applyFont="1" applyBorder="1" applyAlignment="1" applyProtection="1">
      <alignment horizontal="center" vertical="center" wrapText="1"/>
      <protection hidden="1"/>
    </xf>
    <xf numFmtId="49" fontId="26" fillId="0" borderId="24" xfId="0" applyNumberFormat="1" applyFont="1" applyBorder="1" applyAlignment="1" applyProtection="1">
      <alignment horizontal="center" vertical="center" wrapText="1"/>
      <protection hidden="1"/>
    </xf>
    <xf numFmtId="0" fontId="26" fillId="8" borderId="7" xfId="0" applyFont="1" applyFill="1" applyBorder="1" applyAlignment="1" applyProtection="1">
      <alignment horizontal="center" vertical="center" wrapText="1"/>
      <protection hidden="1"/>
    </xf>
    <xf numFmtId="0" fontId="26" fillId="8" borderId="22" xfId="0" applyFont="1" applyFill="1" applyBorder="1" applyAlignment="1" applyProtection="1">
      <alignment horizontal="center" vertical="center" wrapText="1"/>
      <protection hidden="1"/>
    </xf>
    <xf numFmtId="0" fontId="26" fillId="8" borderId="24" xfId="0" applyFont="1" applyFill="1" applyBorder="1" applyAlignment="1" applyProtection="1">
      <alignment horizontal="center" vertical="center" wrapText="1"/>
      <protection hidden="1"/>
    </xf>
    <xf numFmtId="0" fontId="26" fillId="0" borderId="10" xfId="0" applyFont="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26" fillId="0" borderId="25"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15" xfId="0" applyFont="1" applyBorder="1" applyAlignment="1" applyProtection="1">
      <alignment horizontal="center" vertical="center" wrapText="1"/>
      <protection hidden="1"/>
    </xf>
    <xf numFmtId="1" fontId="26" fillId="0" borderId="11" xfId="0" applyNumberFormat="1"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6" fillId="0" borderId="11" xfId="0" applyFont="1" applyBorder="1" applyAlignment="1" applyProtection="1">
      <alignment horizontal="justify" vertical="center" wrapText="1"/>
      <protection hidden="1"/>
    </xf>
    <xf numFmtId="0" fontId="26" fillId="0" borderId="4" xfId="0" applyFont="1" applyBorder="1" applyAlignment="1" applyProtection="1">
      <alignment horizontal="justify" vertical="center" wrapText="1"/>
      <protection hidden="1"/>
    </xf>
    <xf numFmtId="0" fontId="7"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1" fontId="25" fillId="0" borderId="13" xfId="0" applyNumberFormat="1"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25" fillId="0" borderId="4" xfId="0" applyFont="1" applyFill="1" applyBorder="1" applyAlignment="1" applyProtection="1">
      <alignment horizontal="center" vertical="center" wrapText="1"/>
      <protection hidden="1"/>
    </xf>
    <xf numFmtId="0" fontId="7" fillId="0" borderId="18"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17" fontId="6" fillId="0" borderId="1"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22" fillId="0" borderId="11"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4" fillId="0" borderId="4"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textRotation="90" wrapText="1"/>
    </xf>
    <xf numFmtId="0" fontId="7" fillId="0" borderId="4" xfId="0" applyFont="1" applyFill="1" applyBorder="1" applyAlignment="1" applyProtection="1">
      <alignment horizontal="center" vertical="center" textRotation="90" wrapText="1"/>
    </xf>
  </cellXfs>
  <cellStyles count="1001">
    <cellStyle name="Comma 2" xfId="21" xr:uid="{00000000-0005-0000-0000-000000000000}"/>
    <cellStyle name="Comma 2 2" xfId="145" xr:uid="{EF8DBE4E-8926-480D-8660-BDCA437ED13E}"/>
    <cellStyle name="Comma 2 2 2" xfId="383" xr:uid="{5EAC6911-7ACC-4233-8C17-67865BDAC8E2}"/>
    <cellStyle name="Comma 2 2 3" xfId="622" xr:uid="{1E44C515-D6BE-4E5B-B5C1-40945A0F894E}"/>
    <cellStyle name="Comma 2 2 4" xfId="861" xr:uid="{78860783-3BC1-4490-AAD8-957A1875C76C}"/>
    <cellStyle name="Comma 2 3" xfId="197" xr:uid="{A6F9E198-42CA-4F77-AAD4-8FE2FC52D3A8}"/>
    <cellStyle name="Comma 2 3 2" xfId="435" xr:uid="{C9A26F3D-9D8B-4C53-92D6-A2B973F90660}"/>
    <cellStyle name="Comma 2 3 3" xfId="674" xr:uid="{5AE976F4-024A-4C3D-81D7-57E70E105D98}"/>
    <cellStyle name="Comma 2 3 4" xfId="913" xr:uid="{182DF325-6F12-4530-8321-5FF58937000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2 3" xfId="619" xr:uid="{4E333440-93F2-4445-94E8-E1192FBEDA1B}"/>
    <cellStyle name="Millares [0] 2 2 2 4" xfId="858" xr:uid="{72A08D71-2566-4D72-9197-97F51636B856}"/>
    <cellStyle name="Millares [0] 2 2 3" xfId="194" xr:uid="{1339D529-74E3-4EC4-A812-22BB9391BE1A}"/>
    <cellStyle name="Millares [0] 2 2 3 2" xfId="432" xr:uid="{66210F95-3C7F-4DFF-B9C2-32F376EDC075}"/>
    <cellStyle name="Millares [0] 2 2 3 3" xfId="671" xr:uid="{67271B10-8671-4F5C-8DB4-8715F7883757}"/>
    <cellStyle name="Millares [0] 2 2 3 4" xfId="910" xr:uid="{630AD869-796E-4B41-91A4-F257D0866C5E}"/>
    <cellStyle name="Millares [0] 2 2 4" xfId="267" xr:uid="{24775337-022B-4A82-8222-CA7D6E402D0E}"/>
    <cellStyle name="Millares [0] 2 2 4 2" xfId="506" xr:uid="{6B83037B-C8EE-4BAE-B942-B072F04553E7}"/>
    <cellStyle name="Millares [0] 2 2 4 3" xfId="745" xr:uid="{2021232D-B5EB-45D8-AC28-8A207B04A05C}"/>
    <cellStyle name="Millares [0] 2 2 4 4" xfId="984" xr:uid="{7EC1B762-288D-4295-8F2D-56524DAF69C3}"/>
    <cellStyle name="Millares [0] 2 2 5" xfId="335" xr:uid="{195984D5-6389-4960-BF7E-14C924D2F823}"/>
    <cellStyle name="Millares [0] 2 2 6" xfId="574" xr:uid="{FE98B79E-53C2-42F5-80F1-C3E3F41CB338}"/>
    <cellStyle name="Millares [0] 2 2 7" xfId="813" xr:uid="{52946B1B-7A16-491B-87D1-53807E6FFA80}"/>
    <cellStyle name="Millares [0] 2 3" xfId="159" xr:uid="{7C839AA6-671F-4E75-907A-2EB335B967D0}"/>
    <cellStyle name="Millares [0] 2 3 2" xfId="211" xr:uid="{12775792-09BA-4881-ADF8-C1423FC8750B}"/>
    <cellStyle name="Millares [0] 2 3 2 2" xfId="449" xr:uid="{B69DAD1A-DDAC-4BFA-9662-2F30B74AE136}"/>
    <cellStyle name="Millares [0] 2 3 2 3" xfId="688" xr:uid="{3322EB0F-294B-49C5-BC7E-4754598FFD92}"/>
    <cellStyle name="Millares [0] 2 3 2 4" xfId="927" xr:uid="{217C918E-AD49-478D-A5A6-038364DE0515}"/>
    <cellStyle name="Millares [0] 2 3 3" xfId="397" xr:uid="{1C4724E1-7112-474E-BB0A-47E76C6F3DF8}"/>
    <cellStyle name="Millares [0] 2 3 4" xfId="636" xr:uid="{F829FE95-B4BB-4C31-951D-CFBE3865F834}"/>
    <cellStyle name="Millares [0] 2 3 5" xfId="875" xr:uid="{90E90DE2-57F2-40CC-87B4-B2FB8002F1CE}"/>
    <cellStyle name="Millares [0] 2 4" xfId="129" xr:uid="{61B6CC6C-390A-4999-8A0D-CC309E360111}"/>
    <cellStyle name="Millares [0] 2 4 2" xfId="368" xr:uid="{3F67F600-A674-48F5-9721-A00DF44C7F57}"/>
    <cellStyle name="Millares [0] 2 4 3" xfId="607" xr:uid="{C739DB02-968D-4AC0-BA18-C0712E2B925F}"/>
    <cellStyle name="Millares [0] 2 4 4" xfId="846" xr:uid="{7328D6BE-4B15-4498-8DBD-12048AD4692C}"/>
    <cellStyle name="Millares [0] 2 5" xfId="182" xr:uid="{17B0E217-BEB8-4766-9BFB-AA89C9A03145}"/>
    <cellStyle name="Millares [0] 2 5 2" xfId="420" xr:uid="{6FC931FB-8D55-4CF2-B044-26278DB0D68B}"/>
    <cellStyle name="Millares [0] 2 5 3" xfId="659" xr:uid="{3F542CF2-CE80-4221-9A0E-62A59F2FD329}"/>
    <cellStyle name="Millares [0] 2 5 4" xfId="898" xr:uid="{6C3D24A5-3242-4684-B374-B5DF5887A8C2}"/>
    <cellStyle name="Millares [0] 2 6" xfId="234" xr:uid="{6743BCBB-F571-440B-AA7B-18A9888470C6}"/>
    <cellStyle name="Millares [0] 2 6 2" xfId="472" xr:uid="{0714B71A-99DC-4B18-88D5-4A048B1CBD97}"/>
    <cellStyle name="Millares [0] 2 6 3" xfId="711" xr:uid="{1BA9B982-ED1B-4E54-B00F-021E3DE815CD}"/>
    <cellStyle name="Millares [0] 2 6 4" xfId="950" xr:uid="{72D4040D-5040-445E-9C24-B392AB5DF3AD}"/>
    <cellStyle name="Millares [0] 2 7" xfId="301" xr:uid="{F645D959-4B7D-4334-A210-0A1280F69D4D}"/>
    <cellStyle name="Millares [0] 2 8" xfId="540" xr:uid="{A402F29B-5C66-4D02-868C-1E59C263E1D5}"/>
    <cellStyle name="Millares [0] 2 9" xfId="779" xr:uid="{7FEF7B61-4086-49DD-95F7-AF721E27922B}"/>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2 3" xfId="739" xr:uid="{01A3D241-4B0D-48BD-AF04-2BF5FCA815EC}"/>
    <cellStyle name="Millares [0] 3 2 2 4" xfId="978" xr:uid="{7BC70D33-03FF-46FA-9C44-EF74AA77E50D}"/>
    <cellStyle name="Millares [0] 3 2 3" xfId="329" xr:uid="{E8A9535B-205A-4C11-BFC4-D14283813E44}"/>
    <cellStyle name="Millares [0] 3 2 4" xfId="568" xr:uid="{A3CF5AC3-D878-49DE-8F9B-885670085CCA}"/>
    <cellStyle name="Millares [0] 3 2 5" xfId="807" xr:uid="{78B26AA3-366B-4763-AF3B-714D43944D1F}"/>
    <cellStyle name="Millares [0] 3 3" xfId="135" xr:uid="{F571EF96-59D5-4D0B-B4DF-493F51E5AEB8}"/>
    <cellStyle name="Millares [0] 3 3 2" xfId="374" xr:uid="{C56CCAE4-C83D-42E2-9488-B4AA89C4E1C5}"/>
    <cellStyle name="Millares [0] 3 3 3" xfId="613" xr:uid="{C9CD63F3-2D34-445F-A755-FB490FAA869B}"/>
    <cellStyle name="Millares [0] 3 3 4" xfId="852" xr:uid="{6845D44F-64BD-486B-8021-36AFB980DA69}"/>
    <cellStyle name="Millares [0] 3 4" xfId="188" xr:uid="{33C3617D-22EE-4C34-B3EE-D01B03ED6F4F}"/>
    <cellStyle name="Millares [0] 3 4 2" xfId="426" xr:uid="{3F2A80D2-BF52-43AB-AEF3-7F83A13B3D20}"/>
    <cellStyle name="Millares [0] 3 4 3" xfId="665" xr:uid="{94FA3054-C2C3-47B0-932D-E92A7534C460}"/>
    <cellStyle name="Millares [0] 3 4 4" xfId="904" xr:uid="{BFB5EC14-318B-4298-87EE-0F4FA7F99AD1}"/>
    <cellStyle name="Millares [0] 3 5" xfId="228" xr:uid="{FBD6FA73-6FA1-4E41-A00A-6E4ADA9FC438}"/>
    <cellStyle name="Millares [0] 3 5 2" xfId="466" xr:uid="{06299E7F-0AD2-49AD-897A-9FDEEAB9CE00}"/>
    <cellStyle name="Millares [0] 3 5 3" xfId="705" xr:uid="{47471D55-8982-431D-B8BD-77FA41434EDA}"/>
    <cellStyle name="Millares [0] 3 5 4" xfId="944" xr:uid="{CEA29143-5B84-4086-AE74-FC821A8B10D9}"/>
    <cellStyle name="Millares [0] 3 6" xfId="295" xr:uid="{1A2A749D-D6DE-46F5-8DE2-A6B20B8064EF}"/>
    <cellStyle name="Millares [0] 3 7" xfId="534" xr:uid="{18531658-030D-4823-86B3-5DA4E625AC8B}"/>
    <cellStyle name="Millares [0] 3 8" xfId="773" xr:uid="{DAD06BC8-D04D-4FF4-8A6C-1A6BFB075D5E}"/>
    <cellStyle name="Millares [0] 4" xfId="153" xr:uid="{249603E2-1149-48C4-BAEB-52D171BD43C8}"/>
    <cellStyle name="Millares [0] 4 2" xfId="205" xr:uid="{FD0833B5-18E0-43A8-BC6E-D2A7CC580462}"/>
    <cellStyle name="Millares [0] 4 2 2" xfId="443" xr:uid="{2F05F15E-55D5-4808-8858-4E3529B75BC4}"/>
    <cellStyle name="Millares [0] 4 2 3" xfId="682" xr:uid="{A604EE2B-6F3D-4DAC-BF54-4C4C7218E8C4}"/>
    <cellStyle name="Millares [0] 4 2 4" xfId="921" xr:uid="{931B98B6-1DF7-449F-8E98-77698031A3CE}"/>
    <cellStyle name="Millares [0] 4 3" xfId="391" xr:uid="{58373BC3-D6DF-4358-8A6C-7E2A0038B50E}"/>
    <cellStyle name="Millares [0] 4 4" xfId="630" xr:uid="{7EF649F8-07BA-45E6-8E67-84489A4BF051}"/>
    <cellStyle name="Millares [0] 4 5" xfId="869" xr:uid="{620BBE04-7208-4BE8-ADDB-2D7999D943D8}"/>
    <cellStyle name="Millares [0] 5" xfId="123" xr:uid="{7E524475-AB8A-4F3F-97DB-8AB9E347BF29}"/>
    <cellStyle name="Millares [0] 5 2" xfId="362" xr:uid="{DD4A4D13-95F0-4A71-936A-7D4684EAD62C}"/>
    <cellStyle name="Millares [0] 5 3" xfId="601" xr:uid="{8BF51C34-EB39-4DD8-8E3C-CA918E8CF2C4}"/>
    <cellStyle name="Millares [0] 5 4" xfId="840" xr:uid="{1DC00AD0-C48C-454B-BF0B-DD869125A78C}"/>
    <cellStyle name="Millares [0] 6" xfId="176" xr:uid="{5AAC7DCB-96F6-4BA6-A932-E1E33D81D817}"/>
    <cellStyle name="Millares [0] 6 2" xfId="414" xr:uid="{1168F28D-A54D-4406-B56D-F3C2F649C3E0}"/>
    <cellStyle name="Millares [0] 6 3" xfId="653" xr:uid="{DB7BBDE4-BF85-4FDB-ABAE-9C285989BA2F}"/>
    <cellStyle name="Millares [0] 6 4" xfId="892" xr:uid="{91BA625C-7339-4DA2-8410-2D8836638A86}"/>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2 3" xfId="748" xr:uid="{FD5D4BEC-158A-4585-963A-BB037A0AFD74}"/>
    <cellStyle name="Millares 10 2 2 4" xfId="987" xr:uid="{B86669B7-0B7B-4AA2-88B0-381B9ED021C4}"/>
    <cellStyle name="Millares 10 2 3" xfId="338" xr:uid="{42DDC9E0-3ECB-4039-86D8-D84327871919}"/>
    <cellStyle name="Millares 10 2 4" xfId="577" xr:uid="{C6829862-36B6-46CB-A38C-69E2E08E54F5}"/>
    <cellStyle name="Millares 10 2 5" xfId="816" xr:uid="{05574DA4-2481-4E5C-A20B-E97D2D9AB698}"/>
    <cellStyle name="Millares 10 3" xfId="148" xr:uid="{4D95F490-EBB5-403F-83FF-B5A738306F1B}"/>
    <cellStyle name="Millares 10 3 2" xfId="386" xr:uid="{033DC6FF-9F82-4204-A739-5EA5C67344CF}"/>
    <cellStyle name="Millares 10 3 3" xfId="625" xr:uid="{BDF2A6D0-417C-4DF9-A4D5-1A319495F817}"/>
    <cellStyle name="Millares 10 3 4" xfId="864" xr:uid="{B949CFE9-1FFF-4845-841A-BC833BFF7B06}"/>
    <cellStyle name="Millares 10 4" xfId="200" xr:uid="{D3A30B30-D2D4-4B49-8331-DE4B0B02A493}"/>
    <cellStyle name="Millares 10 4 2" xfId="438" xr:uid="{7DA0F66F-0236-47A1-ACEF-3E4EEFD9D200}"/>
    <cellStyle name="Millares 10 4 3" xfId="677" xr:uid="{00953F17-2DFF-4396-BEE2-7F53539BA53F}"/>
    <cellStyle name="Millares 10 4 4" xfId="916" xr:uid="{BDA8C444-CDC5-4879-9F6D-A51CEEFDA045}"/>
    <cellStyle name="Millares 10 5" xfId="237" xr:uid="{4422E90C-BC55-4C85-90D3-9AFD5F338D75}"/>
    <cellStyle name="Millares 10 5 2" xfId="475" xr:uid="{AE23CC5E-6CCD-4D08-9544-A555B9E1BEF6}"/>
    <cellStyle name="Millares 10 5 3" xfId="714" xr:uid="{F93DCA71-3AB2-480D-80BA-913D30FDA5A6}"/>
    <cellStyle name="Millares 10 5 4" xfId="953" xr:uid="{8F5AF0A8-AF69-45E1-9CE6-50E7E78ACFCE}"/>
    <cellStyle name="Millares 10 6" xfId="304" xr:uid="{87A126D6-D68C-421D-A5D4-3B9078521A79}"/>
    <cellStyle name="Millares 10 7" xfId="543" xr:uid="{39B47F41-B106-4F17-928D-8D38186EC205}"/>
    <cellStyle name="Millares 10 8" xfId="782" xr:uid="{D18E8548-45E5-4892-8269-9080E07B186D}"/>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2 3" xfId="755" xr:uid="{08363C73-D121-46AE-890A-2515BDC82995}"/>
    <cellStyle name="Millares 11 2 2 4" xfId="994" xr:uid="{0FEE4556-B4D0-459A-AB17-14F00AA42737}"/>
    <cellStyle name="Millares 11 2 3" xfId="345" xr:uid="{C75F76A0-96AB-4A84-9B11-60A76CA77691}"/>
    <cellStyle name="Millares 11 2 4" xfId="584" xr:uid="{927C0824-5F51-43C7-8FB6-8EAA0DE6A40D}"/>
    <cellStyle name="Millares 11 2 5" xfId="823" xr:uid="{D593C44B-24E0-4624-97E3-8EE849758F7A}"/>
    <cellStyle name="Millares 11 3" xfId="149" xr:uid="{AC15D50F-0E0F-4CE0-8549-A63A90AF6666}"/>
    <cellStyle name="Millares 11 3 2" xfId="387" xr:uid="{B7A6EC66-E7C9-4B70-B807-71767B02DF9D}"/>
    <cellStyle name="Millares 11 3 3" xfId="626" xr:uid="{C567D0C0-E540-48FA-8040-4ECA4CF48C0C}"/>
    <cellStyle name="Millares 11 3 4" xfId="865" xr:uid="{06D58674-C2F3-452D-B8BE-3C061F14AF7A}"/>
    <cellStyle name="Millares 11 4" xfId="201" xr:uid="{1FAA52D6-56D9-409A-8BA9-AF54C4B0D5C6}"/>
    <cellStyle name="Millares 11 4 2" xfId="439" xr:uid="{2BA4E079-0CF5-4D33-B881-D5F45C81C295}"/>
    <cellStyle name="Millares 11 4 3" xfId="678" xr:uid="{65D81D3F-B3BB-49B9-87AC-505BC4F07F08}"/>
    <cellStyle name="Millares 11 4 4" xfId="917" xr:uid="{9D92E419-4936-43BA-816F-C0CBF1F3A360}"/>
    <cellStyle name="Millares 11 5" xfId="244" xr:uid="{7E5FE38D-C180-4016-AF39-F1571A427544}"/>
    <cellStyle name="Millares 11 5 2" xfId="482" xr:uid="{B4DF9AE0-96E5-4E57-824C-68441C724DE4}"/>
    <cellStyle name="Millares 11 5 3" xfId="721" xr:uid="{E27B22D9-56A1-4CDD-9101-306210C102D5}"/>
    <cellStyle name="Millares 11 5 4" xfId="960" xr:uid="{878C3C32-F2C2-4018-B20F-D77E0BE8254A}"/>
    <cellStyle name="Millares 11 6" xfId="311" xr:uid="{E686A316-454D-4588-A94F-22AA1A43AE79}"/>
    <cellStyle name="Millares 11 7" xfId="550" xr:uid="{F6348912-B4B6-4E0A-A28D-EC565CDC1652}"/>
    <cellStyle name="Millares 11 8" xfId="789" xr:uid="{DCB9E9B7-6332-4D09-86DB-27431E45C0D2}"/>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2 3" xfId="757" xr:uid="{3AF7D077-D303-4DAB-A7E3-7AC0580EDFF1}"/>
    <cellStyle name="Millares 12 2 2 4" xfId="996" xr:uid="{CE32B4C8-5072-473C-BE8C-185D5CB21D90}"/>
    <cellStyle name="Millares 12 2 3" xfId="347" xr:uid="{9037C183-6CC2-4889-AACB-61AA553B3FF5}"/>
    <cellStyle name="Millares 12 2 4" xfId="586" xr:uid="{B63D1CEC-8B30-456A-9486-145B4EB47675}"/>
    <cellStyle name="Millares 12 2 5" xfId="825" xr:uid="{1B13E113-61FC-4C53-9761-F6D2D301AD50}"/>
    <cellStyle name="Millares 12 3" xfId="161" xr:uid="{BBFD2F78-2E90-4A5C-9C33-FF76CE45913E}"/>
    <cellStyle name="Millares 12 3 2" xfId="399" xr:uid="{4F4D5843-10D6-4C46-B124-D180C34AB630}"/>
    <cellStyle name="Millares 12 3 3" xfId="638" xr:uid="{E4EDFF52-6A5C-4DD7-B058-2B498B4A722A}"/>
    <cellStyle name="Millares 12 3 4" xfId="877" xr:uid="{CAAA11EA-4D27-4965-9720-7994A98CD6DA}"/>
    <cellStyle name="Millares 12 4" xfId="213" xr:uid="{D4206438-B54E-4850-B9D6-042193F6E15D}"/>
    <cellStyle name="Millares 12 4 2" xfId="451" xr:uid="{201A3BE0-A705-4B2C-A7B3-2CCCDD6984D1}"/>
    <cellStyle name="Millares 12 4 3" xfId="690" xr:uid="{1F9292BC-F5ED-4DF1-BCFD-B5FEFA774369}"/>
    <cellStyle name="Millares 12 4 4" xfId="929" xr:uid="{73709A58-0C2F-49A5-9F37-079A6E4E49A2}"/>
    <cellStyle name="Millares 12 5" xfId="246" xr:uid="{56B5D6EA-D4BC-4D03-BB48-6CD9822C32B1}"/>
    <cellStyle name="Millares 12 5 2" xfId="484" xr:uid="{4A7EA974-F782-45C2-92D7-2CF8852B526C}"/>
    <cellStyle name="Millares 12 5 3" xfId="723" xr:uid="{FFE9A899-0185-45F7-9286-2DE2344025D0}"/>
    <cellStyle name="Millares 12 5 4" xfId="962" xr:uid="{B42FAB6A-35DF-4977-9074-553E661D7054}"/>
    <cellStyle name="Millares 12 6" xfId="313" xr:uid="{14ED80AB-809E-4A19-8F8F-8655DB314105}"/>
    <cellStyle name="Millares 12 7" xfId="552" xr:uid="{FDD19A75-D2FE-402C-B637-F129D7CBEC76}"/>
    <cellStyle name="Millares 12 8" xfId="791" xr:uid="{8A0DCCA1-0339-4AE9-8421-796D995B604F}"/>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3" xfId="761" xr:uid="{18BB3E05-33F4-40C3-891E-9A411E68E0C4}"/>
    <cellStyle name="Millares 13 2 2 4" xfId="1000" xr:uid="{B156DD58-C0E2-40C7-9F66-A88CC55858DD}"/>
    <cellStyle name="Millares 13 2 3" xfId="351" xr:uid="{2D07BACD-DB5A-400C-A36B-7FC75A37F0EA}"/>
    <cellStyle name="Millares 13 2 4" xfId="590" xr:uid="{68BAA035-385D-4CF1-856A-4BF987DFC215}"/>
    <cellStyle name="Millares 13 2 5" xfId="829" xr:uid="{EF1A2020-1124-4547-8C43-DEA5B8AF3665}"/>
    <cellStyle name="Millares 13 3" xfId="250" xr:uid="{89FFE91C-81D2-45AC-885B-514E7B4C9BB7}"/>
    <cellStyle name="Millares 13 3 2" xfId="488" xr:uid="{7ADF25BE-4238-46A6-9A8E-5C9C142C1DFF}"/>
    <cellStyle name="Millares 13 3 3" xfId="727" xr:uid="{E94A047A-66F8-4E1D-B3FB-E5EE2BF6E662}"/>
    <cellStyle name="Millares 13 3 4" xfId="966" xr:uid="{B61889DA-67DE-422B-AED6-48BD74920564}"/>
    <cellStyle name="Millares 13 4" xfId="317" xr:uid="{75191F19-E350-4981-BFBA-8902CFB82003}"/>
    <cellStyle name="Millares 13 5" xfId="556" xr:uid="{2ACFDDB3-D022-4E22-A315-68113E1A41C6}"/>
    <cellStyle name="Millares 13 6" xfId="795" xr:uid="{7807A73E-6A09-4ECD-8BDF-9BF97DB37455}"/>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3" xfId="751" xr:uid="{66883E2B-DF04-47B8-BCAE-14E786CC5863}"/>
    <cellStyle name="Millares 14 2 2 4" xfId="990" xr:uid="{2C301754-9F06-4066-87C2-7F8FB8DD1055}"/>
    <cellStyle name="Millares 14 2 3" xfId="341" xr:uid="{BC1D0CD7-6B21-45DD-AAC3-C2305F111685}"/>
    <cellStyle name="Millares 14 2 4" xfId="580" xr:uid="{D02AD5B9-3D72-4173-93A0-6D99C4CFEE9E}"/>
    <cellStyle name="Millares 14 2 5" xfId="819" xr:uid="{6BB50CE6-9A82-4367-B7E5-D6EA662D5CA1}"/>
    <cellStyle name="Millares 14 3" xfId="240" xr:uid="{F1F4FC1C-C5E3-489F-9BA0-59C2C0F188C4}"/>
    <cellStyle name="Millares 14 3 2" xfId="478" xr:uid="{9CD85680-05A8-4185-ABCF-C05982A39C84}"/>
    <cellStyle name="Millares 14 3 3" xfId="717" xr:uid="{22601164-90FE-42B5-A107-C661CE011D6A}"/>
    <cellStyle name="Millares 14 3 4" xfId="956" xr:uid="{41A149D2-1FC7-440F-A5F6-C8E2B6ABA569}"/>
    <cellStyle name="Millares 14 4" xfId="307" xr:uid="{4F0E0298-5060-4E14-A359-827571E28B21}"/>
    <cellStyle name="Millares 14 5" xfId="546" xr:uid="{52D8B562-DD39-4B70-B23F-7FA534299736}"/>
    <cellStyle name="Millares 14 6" xfId="785" xr:uid="{FA170FF1-216A-48B1-856A-D4605B6FD353}"/>
    <cellStyle name="Millares 15" xfId="115" xr:uid="{00FF8DB8-663C-40CC-A0EF-2927D7439C37}"/>
    <cellStyle name="Millares 15 2" xfId="355" xr:uid="{0A9B6233-9769-466F-96D9-F1B5254C6849}"/>
    <cellStyle name="Millares 15 3" xfId="594" xr:uid="{AB7F5A82-6B50-4FDD-BABE-36123A68C7B2}"/>
    <cellStyle name="Millares 15 4" xfId="833" xr:uid="{EF398F28-2ADF-4D6E-B0FF-DB0A9EC6E97E}"/>
    <cellStyle name="Millares 16" xfId="163" xr:uid="{E66900DD-6BA8-4EA6-86EE-3583317ABCCB}"/>
    <cellStyle name="Millares 16 2" xfId="401" xr:uid="{C363C5E8-C184-450C-9323-DA319DA6649E}"/>
    <cellStyle name="Millares 16 3" xfId="640" xr:uid="{12B4978C-8D24-4767-BA01-D9AEF33EEA5E}"/>
    <cellStyle name="Millares 16 4" xfId="879" xr:uid="{EE50C788-72E4-404A-8D19-1B366EAD9531}"/>
    <cellStyle name="Millares 17" xfId="165" xr:uid="{F4ACD1EA-86B2-486A-91E6-6EADF0A9B6F0}"/>
    <cellStyle name="Millares 17 2" xfId="403" xr:uid="{4157D55C-5EC0-452A-A906-D5BB6A967C90}"/>
    <cellStyle name="Millares 17 3" xfId="642" xr:uid="{D566DCFF-A31C-4E14-A6CB-38C9D024850A}"/>
    <cellStyle name="Millares 17 4" xfId="881" xr:uid="{6929CCE0-492D-4C1F-B66F-8DBFDFC587B7}"/>
    <cellStyle name="Millares 18" xfId="169" xr:uid="{B45C935E-7DCA-49EA-A77D-C22E62F09AE2}"/>
    <cellStyle name="Millares 18 2" xfId="407" xr:uid="{E81398EA-E0AF-4BF2-BC44-2858698DB3E4}"/>
    <cellStyle name="Millares 18 3" xfId="646" xr:uid="{E5A528E4-05E8-4BD9-86E4-20FB0276EAC2}"/>
    <cellStyle name="Millares 18 4" xfId="885" xr:uid="{BD4F02B6-B785-4EC2-B6F1-9407889AE5B1}"/>
    <cellStyle name="Millares 19" xfId="216" xr:uid="{FE0494AB-E29B-46AF-A43D-F105AFD33475}"/>
    <cellStyle name="Millares 19 2" xfId="454" xr:uid="{E5885E28-84CB-41BD-8B54-6FAB29D340AF}"/>
    <cellStyle name="Millares 19 3" xfId="693" xr:uid="{40021629-66ED-451D-B10B-3BD55C83D233}"/>
    <cellStyle name="Millares 19 4" xfId="932" xr:uid="{898A1112-E500-4549-92FC-545A10DD7634}"/>
    <cellStyle name="Millares 2" xfId="43" xr:uid="{01F3B918-B4C9-4689-A6E5-F935CB5DDF04}"/>
    <cellStyle name="Millares 2 2" xfId="50" xr:uid="{3A88D871-5AB5-4816-94D9-A3ADD1998BA2}"/>
    <cellStyle name="Millares 2 2 10" xfId="770" xr:uid="{A083554F-7BC8-48D6-BEEA-B4C7A1DD821E}"/>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2 3" xfId="617" xr:uid="{ECF34011-595D-4E00-8CCE-F6118E67D2DC}"/>
    <cellStyle name="Millares 2 2 2 2 2 4" xfId="856" xr:uid="{3BCDEB90-134C-4D90-BE65-C5F6070AC801}"/>
    <cellStyle name="Millares 2 2 2 2 3" xfId="192" xr:uid="{299E9217-6F5A-4721-B881-0208D087AFA9}"/>
    <cellStyle name="Millares 2 2 2 2 3 2" xfId="430" xr:uid="{F3482000-C370-49EA-8EB3-0EEA8F7E5A9E}"/>
    <cellStyle name="Millares 2 2 2 2 3 3" xfId="669" xr:uid="{03A147C3-0E88-498B-BB46-A7EE511541A6}"/>
    <cellStyle name="Millares 2 2 2 2 3 4" xfId="908" xr:uid="{1A29C682-0F17-4372-AD1F-93FAF2054AC2}"/>
    <cellStyle name="Millares 2 2 2 2 4" xfId="265" xr:uid="{D5D16489-ACB0-416F-BB88-BBBFCF96BAC2}"/>
    <cellStyle name="Millares 2 2 2 2 4 2" xfId="504" xr:uid="{0F7F7489-2745-4A4D-A65A-35D5F7CFE58A}"/>
    <cellStyle name="Millares 2 2 2 2 4 3" xfId="743" xr:uid="{024A2A2A-297B-4846-A754-B4795D2DE96A}"/>
    <cellStyle name="Millares 2 2 2 2 4 4" xfId="982" xr:uid="{9E456B22-9559-4E8B-B637-1FF3B0E75C48}"/>
    <cellStyle name="Millares 2 2 2 2 5" xfId="333" xr:uid="{C158C765-1DEE-4682-9811-A90302E668ED}"/>
    <cellStyle name="Millares 2 2 2 2 6" xfId="572" xr:uid="{78DEBA39-C689-4B24-9C9E-63C02D777F41}"/>
    <cellStyle name="Millares 2 2 2 2 7" xfId="811" xr:uid="{204669BC-4796-47AE-973F-14CF361522C7}"/>
    <cellStyle name="Millares 2 2 2 3" xfId="157" xr:uid="{9B1FA6BC-CF00-4658-9C97-79C36479065D}"/>
    <cellStyle name="Millares 2 2 2 3 2" xfId="209" xr:uid="{491068C9-0A90-41A0-A68A-F5A86A35028E}"/>
    <cellStyle name="Millares 2 2 2 3 2 2" xfId="447" xr:uid="{06DB820D-836A-4BF2-A4FA-C93432793DB2}"/>
    <cellStyle name="Millares 2 2 2 3 2 3" xfId="686" xr:uid="{7DB7ACF4-A8FB-41E1-90D0-1684713F4167}"/>
    <cellStyle name="Millares 2 2 2 3 2 4" xfId="925" xr:uid="{DE9747BC-B72C-442B-8013-170B26DF7040}"/>
    <cellStyle name="Millares 2 2 2 3 3" xfId="395" xr:uid="{D2F84F96-4526-4128-8ACB-DA3A8E203F1D}"/>
    <cellStyle name="Millares 2 2 2 3 4" xfId="634" xr:uid="{24D258FB-48BE-487E-B610-F5F91C997CE9}"/>
    <cellStyle name="Millares 2 2 2 3 5" xfId="873" xr:uid="{C24C6DD4-10DE-4869-8DD0-964CFB34AF46}"/>
    <cellStyle name="Millares 2 2 2 4" xfId="127" xr:uid="{B5652E17-F38B-48AD-9800-92640F9DD91B}"/>
    <cellStyle name="Millares 2 2 2 4 2" xfId="366" xr:uid="{0E34D115-8F28-4C0D-8D09-06EA2F58D25B}"/>
    <cellStyle name="Millares 2 2 2 4 3" xfId="605" xr:uid="{19B95FCD-B7A0-42F0-B14B-DF097A5569B3}"/>
    <cellStyle name="Millares 2 2 2 4 4" xfId="844" xr:uid="{4AD50800-E9D0-48E5-8D58-BB830279986B}"/>
    <cellStyle name="Millares 2 2 2 5" xfId="180" xr:uid="{40EE0781-961B-4DAA-8428-A44DA503B527}"/>
    <cellStyle name="Millares 2 2 2 5 2" xfId="418" xr:uid="{E05B95C5-1C03-4116-95F4-F575D1DBADFE}"/>
    <cellStyle name="Millares 2 2 2 5 3" xfId="657" xr:uid="{A5F52CBA-2EB8-4BFB-9296-2536640925DF}"/>
    <cellStyle name="Millares 2 2 2 5 4" xfId="896" xr:uid="{69234531-7506-458F-A7B3-3EFE2831554A}"/>
    <cellStyle name="Millares 2 2 2 6" xfId="232" xr:uid="{33D5E6A0-3378-4ACA-8C7B-AFB80F3C3CFD}"/>
    <cellStyle name="Millares 2 2 2 6 2" xfId="470" xr:uid="{990D3105-8CBC-4B92-B787-7BFBBC0F7851}"/>
    <cellStyle name="Millares 2 2 2 6 3" xfId="709" xr:uid="{F6BB1514-AA12-43C9-9226-FAC3851CABB8}"/>
    <cellStyle name="Millares 2 2 2 6 4" xfId="948" xr:uid="{32E71825-F5C7-4AD9-BA2D-F8D8BF2EE742}"/>
    <cellStyle name="Millares 2 2 2 7" xfId="299" xr:uid="{E4E1E223-9DA2-4519-8BFF-2224C2B85886}"/>
    <cellStyle name="Millares 2 2 2 8" xfId="538" xr:uid="{2580CD2B-3731-4387-9B15-40AD898181A0}"/>
    <cellStyle name="Millares 2 2 2 9" xfId="777" xr:uid="{519989D0-B095-40FE-A328-3E1A2F75F32E}"/>
    <cellStyle name="Millares 2 2 3" xfId="86" xr:uid="{E6F7F96D-1F8F-44D1-9233-D3D918C484ED}"/>
    <cellStyle name="Millares 2 2 3 2" xfId="133" xr:uid="{2424FE76-0018-46BF-A15F-567477EA31DB}"/>
    <cellStyle name="Millares 2 2 3 2 2" xfId="372" xr:uid="{526581C1-9798-4457-A9FF-3B5347B0F470}"/>
    <cellStyle name="Millares 2 2 3 2 3" xfId="611" xr:uid="{2256E2BD-4E15-42B1-8E32-7677A4868545}"/>
    <cellStyle name="Millares 2 2 3 2 4" xfId="850" xr:uid="{02C70FFD-A891-4565-BCA8-72F768829153}"/>
    <cellStyle name="Millares 2 2 3 3" xfId="186" xr:uid="{835C281E-AA3D-45F4-AD54-86B0F429FA1C}"/>
    <cellStyle name="Millares 2 2 3 3 2" xfId="424" xr:uid="{6CE4EBF5-FA6B-4994-B923-4FCB51CA76DA}"/>
    <cellStyle name="Millares 2 2 3 3 3" xfId="663" xr:uid="{74211604-78F4-403D-8428-6F4B6A594199}"/>
    <cellStyle name="Millares 2 2 3 3 4" xfId="902" xr:uid="{DFCAB93E-ACF3-4BDE-9BCF-FE173D0EDDC8}"/>
    <cellStyle name="Millares 2 2 3 4" xfId="258" xr:uid="{C1B1BA6D-68DA-4106-8DC9-8C198CF88B46}"/>
    <cellStyle name="Millares 2 2 3 4 2" xfId="497" xr:uid="{1A70D78B-4411-4A54-A300-868C016EB529}"/>
    <cellStyle name="Millares 2 2 3 4 3" xfId="736" xr:uid="{CC34D2F6-0342-44D3-AF91-D312E2B1A785}"/>
    <cellStyle name="Millares 2 2 3 4 4" xfId="975" xr:uid="{2E6CF2BD-4A9D-4C97-AC51-2F19C76639F4}"/>
    <cellStyle name="Millares 2 2 3 5" xfId="326" xr:uid="{EFA13E37-F6D1-45F2-AEC0-35F9C7A4F003}"/>
    <cellStyle name="Millares 2 2 3 6" xfId="565" xr:uid="{6E3A5286-2EDE-47A9-A2E4-7921556171C2}"/>
    <cellStyle name="Millares 2 2 3 7" xfId="804" xr:uid="{E2D1A2D4-14F2-4693-B265-F2F61B6C6501}"/>
    <cellStyle name="Millares 2 2 4" xfId="151" xr:uid="{21794FBE-3321-479D-8085-0293D5EEB583}"/>
    <cellStyle name="Millares 2 2 4 2" xfId="203" xr:uid="{226D36CF-6DA2-4D55-8915-01329936A854}"/>
    <cellStyle name="Millares 2 2 4 2 2" xfId="441" xr:uid="{5F53089F-33A4-49ED-BF5E-92BC794A875A}"/>
    <cellStyle name="Millares 2 2 4 2 3" xfId="680" xr:uid="{518760B1-B89F-4306-814A-431FC7E73871}"/>
    <cellStyle name="Millares 2 2 4 2 4" xfId="919" xr:uid="{424E9206-5A86-48F8-A0D8-2B2466CE5F6D}"/>
    <cellStyle name="Millares 2 2 4 3" xfId="389" xr:uid="{57552415-D80A-4A9F-84C8-757F0B9FBC05}"/>
    <cellStyle name="Millares 2 2 4 4" xfId="628" xr:uid="{D033D8F7-D30E-4D39-AF3C-1FC937987A7D}"/>
    <cellStyle name="Millares 2 2 4 5" xfId="867" xr:uid="{CD7D010D-85CF-425E-AFA7-4C23A1193DEA}"/>
    <cellStyle name="Millares 2 2 5" xfId="120" xr:uid="{3826B1A4-3E0B-49A9-9084-6F518385514D}"/>
    <cellStyle name="Millares 2 2 5 2" xfId="359" xr:uid="{A3D2EEEC-CCCE-4CBD-A9D6-DE50E8600FA6}"/>
    <cellStyle name="Millares 2 2 5 3" xfId="598" xr:uid="{35F111ED-CF56-4077-AD47-8B480F04A858}"/>
    <cellStyle name="Millares 2 2 5 4" xfId="837" xr:uid="{F4D7B347-CC51-4EC5-89B1-3A6FC9CF2BC3}"/>
    <cellStyle name="Millares 2 2 6" xfId="173" xr:uid="{239C1D17-ECDA-44AE-AFF2-DFE1E51B2856}"/>
    <cellStyle name="Millares 2 2 6 2" xfId="411" xr:uid="{232A35BD-303A-4415-B9CE-8C9E85DCEF66}"/>
    <cellStyle name="Millares 2 2 6 3" xfId="650" xr:uid="{CB6643A0-324D-4ACC-8D6B-4E3E95D9599E}"/>
    <cellStyle name="Millares 2 2 6 4" xfId="889" xr:uid="{6BD52BDD-E6B2-4052-9C51-8988292A8028}"/>
    <cellStyle name="Millares 2 2 7" xfId="225" xr:uid="{A0D9EC86-6BBF-4474-8BA1-F1B92E9CFB57}"/>
    <cellStyle name="Millares 2 2 7 2" xfId="463" xr:uid="{42838BD9-359F-485F-A271-C0380C5EB927}"/>
    <cellStyle name="Millares 2 2 7 3" xfId="702" xr:uid="{E7E91EDF-48CF-4D5E-A243-F0779224E74A}"/>
    <cellStyle name="Millares 2 2 7 4" xfId="941" xr:uid="{9BE60EBA-0E78-4FD6-BC32-C41650143840}"/>
    <cellStyle name="Millares 2 2 8" xfId="292" xr:uid="{FCD30ADD-B846-41ED-B855-21F81DB2FC25}"/>
    <cellStyle name="Millares 2 2 9" xfId="531" xr:uid="{53659C87-8BCB-45B6-96BC-854F1D103D98}"/>
    <cellStyle name="Millares 2 3" xfId="82" xr:uid="{859B8E5D-E08C-42D9-B945-CBA81C8BF002}"/>
    <cellStyle name="Millares 2 3 2" xfId="254" xr:uid="{7806F232-4C6D-4920-857D-3A427E73B56C}"/>
    <cellStyle name="Millares 2 3 2 2" xfId="493" xr:uid="{0F7FD169-328C-459C-B687-B82ECBC308A4}"/>
    <cellStyle name="Millares 2 3 2 3" xfId="732" xr:uid="{9EA841B3-5B6B-40FF-BC3B-DD756C61DBFB}"/>
    <cellStyle name="Millares 2 3 2 4" xfId="971" xr:uid="{BB43F13E-2565-4157-BCE1-3D18C81C7F90}"/>
    <cellStyle name="Millares 2 3 3" xfId="322" xr:uid="{8A55E10D-8E9D-4CCF-92A2-C575426FFB6C}"/>
    <cellStyle name="Millares 2 3 4" xfId="561" xr:uid="{AF9189DA-DDB5-4A6F-A19B-DFC7A67CEC95}"/>
    <cellStyle name="Millares 2 3 5" xfId="800" xr:uid="{C26FE311-9AA1-405D-92E9-A0A0A3B6B5C7}"/>
    <cellStyle name="Millares 2 4" xfId="221" xr:uid="{FD0F4D33-3130-4E47-AD60-FFDAEB1A56B9}"/>
    <cellStyle name="Millares 2 4 2" xfId="459" xr:uid="{45738347-103F-427C-9A5B-FFA6BA9D0B80}"/>
    <cellStyle name="Millares 2 4 3" xfId="698" xr:uid="{E21FFF00-CFDE-4F64-9296-90B8CF053B22}"/>
    <cellStyle name="Millares 2 4 4" xfId="937" xr:uid="{36D39FEE-069D-4BB0-AF30-B95E45F1609B}"/>
    <cellStyle name="Millares 2 5" xfId="288" xr:uid="{539F7136-F5B0-435C-9318-BB90073E4E7F}"/>
    <cellStyle name="Millares 2 6" xfId="527" xr:uid="{A99764F6-06D4-4F75-A2DB-E3B460F8FB9B}"/>
    <cellStyle name="Millares 2 7" xfId="766" xr:uid="{5F747F58-B04D-48F6-AA84-06EA63A0EDD0}"/>
    <cellStyle name="Millares 3" xfId="49" xr:uid="{D11B53D9-EB22-427B-885F-81EFA27B9D22}"/>
    <cellStyle name="Millares 3 10" xfId="769" xr:uid="{E55E73D9-75D7-4AB6-81D5-4CF0FEE0BA9B}"/>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2 3" xfId="616" xr:uid="{2120C16F-43DE-47A6-B2D5-638C82DC985F}"/>
    <cellStyle name="Millares 3 2 2 2 4" xfId="855" xr:uid="{F2075635-5193-4C1F-95DC-0D80A5573B23}"/>
    <cellStyle name="Millares 3 2 2 3" xfId="191" xr:uid="{53259E94-D50A-4AF7-A9E2-7F040DDED46B}"/>
    <cellStyle name="Millares 3 2 2 3 2" xfId="429" xr:uid="{1986DA8B-F1DE-4B6D-A253-F27CD25AB6C9}"/>
    <cellStyle name="Millares 3 2 2 3 3" xfId="668" xr:uid="{7DDEF034-EA21-4764-AED1-7C29619AA159}"/>
    <cellStyle name="Millares 3 2 2 3 4" xfId="907" xr:uid="{1336AB47-B2B7-4A95-8DA7-51EFA2CC8DA5}"/>
    <cellStyle name="Millares 3 2 2 4" xfId="264" xr:uid="{8527C541-90B8-4106-A056-54F47D1FEB7D}"/>
    <cellStyle name="Millares 3 2 2 4 2" xfId="503" xr:uid="{25F8E34C-C18A-420C-8490-5F0571BB6579}"/>
    <cellStyle name="Millares 3 2 2 4 3" xfId="742" xr:uid="{983277D6-F726-4DA2-A81D-63006E7462D0}"/>
    <cellStyle name="Millares 3 2 2 4 4" xfId="981" xr:uid="{62EB4E85-1A52-4AE5-ADED-5D9346433470}"/>
    <cellStyle name="Millares 3 2 2 5" xfId="332" xr:uid="{5B36B8C8-E3B2-4B47-A506-50A43B3767E4}"/>
    <cellStyle name="Millares 3 2 2 6" xfId="571" xr:uid="{524230AF-55F2-4835-851C-7589060F7AAD}"/>
    <cellStyle name="Millares 3 2 2 7" xfId="810" xr:uid="{6965DF31-0370-4BCC-8670-90EA523C5444}"/>
    <cellStyle name="Millares 3 2 3" xfId="156" xr:uid="{C2ECBB08-530F-45B9-AD3E-6A50FFBCA65F}"/>
    <cellStyle name="Millares 3 2 3 2" xfId="208" xr:uid="{62D5F779-4105-4D03-94DB-E207E494E11C}"/>
    <cellStyle name="Millares 3 2 3 2 2" xfId="446" xr:uid="{71BB4120-A475-4E0B-A784-B0C93B1FF043}"/>
    <cellStyle name="Millares 3 2 3 2 3" xfId="685" xr:uid="{75FAA00F-F7E8-445D-9C26-2A5FE7C26DDA}"/>
    <cellStyle name="Millares 3 2 3 2 4" xfId="924" xr:uid="{30566E27-4FD3-4913-B249-C288F68BCBEE}"/>
    <cellStyle name="Millares 3 2 3 3" xfId="394" xr:uid="{108F3A53-5ADE-43D2-B96D-363DABC36C16}"/>
    <cellStyle name="Millares 3 2 3 4" xfId="633" xr:uid="{80BE8E68-8C65-43C7-92E4-1D16131DAB16}"/>
    <cellStyle name="Millares 3 2 3 5" xfId="872" xr:uid="{447631C7-6170-4F72-B878-2FBEF6D68B60}"/>
    <cellStyle name="Millares 3 2 4" xfId="126" xr:uid="{05EC2192-845D-408B-970F-F7C789E44366}"/>
    <cellStyle name="Millares 3 2 4 2" xfId="365" xr:uid="{7207ADF4-3C69-45FB-8AA9-B3FA66EA7248}"/>
    <cellStyle name="Millares 3 2 4 3" xfId="604" xr:uid="{A8C086C8-5895-48A6-828C-0A299D4CF0BA}"/>
    <cellStyle name="Millares 3 2 4 4" xfId="843" xr:uid="{A77BC110-A243-4374-8FB4-99FFF7742821}"/>
    <cellStyle name="Millares 3 2 5" xfId="179" xr:uid="{601C10AB-F255-4C2A-BCEC-80358C49C0C2}"/>
    <cellStyle name="Millares 3 2 5 2" xfId="417" xr:uid="{6A75B3C1-1FA4-451E-80C3-EEB7C962D10E}"/>
    <cellStyle name="Millares 3 2 5 3" xfId="656" xr:uid="{743A789E-8E25-49A6-A5A2-D80B74F1D892}"/>
    <cellStyle name="Millares 3 2 5 4" xfId="895" xr:uid="{17516BD1-EAEE-43FB-AD7F-85C2125B77C5}"/>
    <cellStyle name="Millares 3 2 6" xfId="231" xr:uid="{B38D723B-EF0F-4147-8E8A-C736B2B7FCD0}"/>
    <cellStyle name="Millares 3 2 6 2" xfId="469" xr:uid="{10B935DA-C15A-4258-A3B7-5EC9800F77E0}"/>
    <cellStyle name="Millares 3 2 6 3" xfId="708" xr:uid="{A87BA3E9-E70C-4F5F-8EA0-3153EDF91E32}"/>
    <cellStyle name="Millares 3 2 6 4" xfId="947" xr:uid="{28B9CB5D-B49B-40A9-845C-4C858173C078}"/>
    <cellStyle name="Millares 3 2 7" xfId="298" xr:uid="{102D8FC9-AD17-486C-A2DF-27C7650216D5}"/>
    <cellStyle name="Millares 3 2 8" xfId="537" xr:uid="{7BDB60BD-F06F-45EB-8214-5771F97F8155}"/>
    <cellStyle name="Millares 3 2 9" xfId="776" xr:uid="{9633CE16-7EAC-4A73-9183-446B31FF7795}"/>
    <cellStyle name="Millares 3 3" xfId="85" xr:uid="{E2588D3A-0057-45CE-B075-7B783A65639E}"/>
    <cellStyle name="Millares 3 3 2" xfId="132" xr:uid="{055C30B3-66AF-4A0F-8B46-03A77E1D7EE3}"/>
    <cellStyle name="Millares 3 3 2 2" xfId="371" xr:uid="{83191018-5C8B-41E6-9416-A5B1FA569BE2}"/>
    <cellStyle name="Millares 3 3 2 3" xfId="610" xr:uid="{9634D2E6-8008-4CFE-9DF7-073CD3F0D798}"/>
    <cellStyle name="Millares 3 3 2 4" xfId="849" xr:uid="{D6EF182F-CDDF-4657-BFA4-05D180509260}"/>
    <cellStyle name="Millares 3 3 3" xfId="185" xr:uid="{374E6832-A576-4C34-A264-BE9B280CEB2F}"/>
    <cellStyle name="Millares 3 3 3 2" xfId="423" xr:uid="{A681F789-BE51-4562-B2C7-5EEC59344CA9}"/>
    <cellStyle name="Millares 3 3 3 3" xfId="662" xr:uid="{994C6425-2BA7-4427-A111-53E3B369683D}"/>
    <cellStyle name="Millares 3 3 3 4" xfId="901" xr:uid="{2584C27A-E53D-4D9E-BD41-FEEDF44E1670}"/>
    <cellStyle name="Millares 3 3 4" xfId="257" xr:uid="{62615312-915D-4F1D-9D2D-BB2C92E6CC2C}"/>
    <cellStyle name="Millares 3 3 4 2" xfId="496" xr:uid="{E1AEC941-BD46-4E4D-B357-27E1F643E3CB}"/>
    <cellStyle name="Millares 3 3 4 3" xfId="735" xr:uid="{BF7CA721-B8BB-4E27-A7FA-5B72AD5E827B}"/>
    <cellStyle name="Millares 3 3 4 4" xfId="974" xr:uid="{1B089E1C-0E01-4F17-BD26-B600B5729458}"/>
    <cellStyle name="Millares 3 3 5" xfId="325" xr:uid="{E8A843D5-41F1-4F49-AE71-F8EAB9CA7179}"/>
    <cellStyle name="Millares 3 3 6" xfId="564" xr:uid="{54B869E0-9888-4F30-BF73-783BCDFB6263}"/>
    <cellStyle name="Millares 3 3 7" xfId="803" xr:uid="{14D6D39C-7F70-4344-A8D7-81D5E592C876}"/>
    <cellStyle name="Millares 3 4" xfId="150" xr:uid="{EFEB8DCA-8887-45E5-91B8-04712BB50F0D}"/>
    <cellStyle name="Millares 3 4 2" xfId="202" xr:uid="{1C1A28B6-8C24-4DBE-970D-04B731D2CF87}"/>
    <cellStyle name="Millares 3 4 2 2" xfId="440" xr:uid="{54D29789-F615-482B-AB2C-C50740270B8F}"/>
    <cellStyle name="Millares 3 4 2 3" xfId="679" xr:uid="{EFB480DB-CA1B-4715-97A0-FD75E35EBC13}"/>
    <cellStyle name="Millares 3 4 2 4" xfId="918" xr:uid="{0E5592DF-D0AD-4E7B-BA23-A545FB2B0F92}"/>
    <cellStyle name="Millares 3 4 3" xfId="388" xr:uid="{F286C531-15E8-49CF-9EFE-9D72D69BDF36}"/>
    <cellStyle name="Millares 3 4 4" xfId="627" xr:uid="{B4B816D1-4B01-47D5-BD24-8E926FE7B30C}"/>
    <cellStyle name="Millares 3 4 5" xfId="866" xr:uid="{4A3868E5-F998-4255-B144-DEC248F34120}"/>
    <cellStyle name="Millares 3 5" xfId="119" xr:uid="{E4620781-AB01-4BD1-A7A0-290C1F7AE621}"/>
    <cellStyle name="Millares 3 5 2" xfId="358" xr:uid="{E4FE62B5-B950-4280-8212-005B13E06CC7}"/>
    <cellStyle name="Millares 3 5 3" xfId="597" xr:uid="{8A9D0801-0675-4C05-8FAC-5C942B182954}"/>
    <cellStyle name="Millares 3 5 4" xfId="836" xr:uid="{BB0B3CA5-01F3-4BB4-8EC8-D2A1488B6DBA}"/>
    <cellStyle name="Millares 3 6" xfId="172" xr:uid="{E95E85FF-F352-4DD3-9588-A3ACE9F66445}"/>
    <cellStyle name="Millares 3 6 2" xfId="410" xr:uid="{53536B91-E359-4958-8528-D3A5AD985FCF}"/>
    <cellStyle name="Millares 3 6 3" xfId="649" xr:uid="{46D73032-BC79-4BE1-8977-6BD018379683}"/>
    <cellStyle name="Millares 3 6 4" xfId="888" xr:uid="{F0BD7CD3-36E5-4C2A-B75F-11473FE302A5}"/>
    <cellStyle name="Millares 3 7" xfId="224" xr:uid="{1F7DA23D-BE38-478C-9689-37A87D24B207}"/>
    <cellStyle name="Millares 3 7 2" xfId="462" xr:uid="{9A8FF544-5D7D-494C-A94E-6CCAB30CEDD7}"/>
    <cellStyle name="Millares 3 7 3" xfId="701" xr:uid="{12BAF93E-D70D-43BA-BC7C-5D884A2A7F7E}"/>
    <cellStyle name="Millares 3 7 4" xfId="940" xr:uid="{022A7403-2A5F-43CC-8A8C-691FFE47B9C3}"/>
    <cellStyle name="Millares 3 8" xfId="291" xr:uid="{88886DAF-8733-470B-870C-E4556F38925E}"/>
    <cellStyle name="Millares 3 9" xfId="530" xr:uid="{0629E87C-DC29-49CF-B9CE-AF88C87EBEBF}"/>
    <cellStyle name="Millares 4" xfId="52" xr:uid="{B431E1E3-E5AB-42EB-A6F6-2C6E69855CE9}"/>
    <cellStyle name="Millares 4 10" xfId="772" xr:uid="{5A7FAC82-D14D-4E6C-A68B-A558B1CCC5FA}"/>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2 3" xfId="618" xr:uid="{32321437-6FA5-445F-9646-8303A8CF7915}"/>
    <cellStyle name="Millares 4 2 2 2 4" xfId="857" xr:uid="{AE1A139A-4772-4516-8518-AF8CB92A6D4D}"/>
    <cellStyle name="Millares 4 2 2 3" xfId="193" xr:uid="{463522EE-3DF5-4EC6-90A0-5A46D3707063}"/>
    <cellStyle name="Millares 4 2 2 3 2" xfId="431" xr:uid="{C9CA6260-61EB-444D-9493-7D373CDFBEA6}"/>
    <cellStyle name="Millares 4 2 2 3 3" xfId="670" xr:uid="{64C4A50B-6D9A-4DC2-BDEC-11417256F657}"/>
    <cellStyle name="Millares 4 2 2 3 4" xfId="909" xr:uid="{5EECFD0D-1E9A-4E81-920F-EF4D42BF71D4}"/>
    <cellStyle name="Millares 4 2 2 4" xfId="266" xr:uid="{10713DA9-F271-4895-B4EC-F2C58CB9390B}"/>
    <cellStyle name="Millares 4 2 2 4 2" xfId="505" xr:uid="{CEC182CC-4CD3-47C4-9241-C75C8BC05726}"/>
    <cellStyle name="Millares 4 2 2 4 3" xfId="744" xr:uid="{9EDEF7D9-1214-441A-AF69-1D8D4117E8EA}"/>
    <cellStyle name="Millares 4 2 2 4 4" xfId="983" xr:uid="{9623BF13-7CAC-4D51-9318-2F11BCA4801D}"/>
    <cellStyle name="Millares 4 2 2 5" xfId="334" xr:uid="{EDD60406-2295-4B77-A51E-469902B0369D}"/>
    <cellStyle name="Millares 4 2 2 6" xfId="573" xr:uid="{A5E8DDC5-B327-4A8A-BAFE-6C6A79D23388}"/>
    <cellStyle name="Millares 4 2 2 7" xfId="812" xr:uid="{8FDA096B-5306-4541-9E67-512F93530171}"/>
    <cellStyle name="Millares 4 2 3" xfId="158" xr:uid="{7D5E2312-F6A8-450F-AFF1-432ACBF845CA}"/>
    <cellStyle name="Millares 4 2 3 2" xfId="210" xr:uid="{45AB8293-697B-475B-BE3C-7A38F7FA055C}"/>
    <cellStyle name="Millares 4 2 3 2 2" xfId="448" xr:uid="{82987CE7-A5B6-4EAC-82C6-715A1888AD15}"/>
    <cellStyle name="Millares 4 2 3 2 3" xfId="687" xr:uid="{47372F5E-AD7F-4F8C-A036-7541D239D7E2}"/>
    <cellStyle name="Millares 4 2 3 2 4" xfId="926" xr:uid="{9AD332E4-A352-43F6-9245-645CC68D3CE9}"/>
    <cellStyle name="Millares 4 2 3 3" xfId="396" xr:uid="{CD79846D-559A-4691-8D09-910B67061F51}"/>
    <cellStyle name="Millares 4 2 3 4" xfId="635" xr:uid="{6FD8008C-4E05-4CBE-B747-A9BBC53BA2E4}"/>
    <cellStyle name="Millares 4 2 3 5" xfId="874" xr:uid="{FD9F63AA-B535-4791-9546-4D43EE84A5DB}"/>
    <cellStyle name="Millares 4 2 4" xfId="128" xr:uid="{8D1C2590-D89D-42B3-B714-AFBD3D7C379D}"/>
    <cellStyle name="Millares 4 2 4 2" xfId="367" xr:uid="{D56FDE0C-82A3-4EBD-9DF1-1827965454D2}"/>
    <cellStyle name="Millares 4 2 4 3" xfId="606" xr:uid="{A9983F57-415C-4C8A-B044-D51AFDD90A90}"/>
    <cellStyle name="Millares 4 2 4 4" xfId="845" xr:uid="{87E15190-1AD9-4379-B5AA-F66D44DACE4B}"/>
    <cellStyle name="Millares 4 2 5" xfId="181" xr:uid="{CCF3D516-AB05-48C9-824E-992B7C626B2D}"/>
    <cellStyle name="Millares 4 2 5 2" xfId="419" xr:uid="{F4DB9BBA-36D0-4101-AB4D-D4598EC5DD60}"/>
    <cellStyle name="Millares 4 2 5 3" xfId="658" xr:uid="{D608873C-CEE0-4DA4-81A8-D3E8B34A66C1}"/>
    <cellStyle name="Millares 4 2 5 4" xfId="897" xr:uid="{5DA9765A-1C67-41CB-990A-850A38A061C4}"/>
    <cellStyle name="Millares 4 2 6" xfId="233" xr:uid="{DC202203-D0C3-4D3E-B45E-8AB962FA75FA}"/>
    <cellStyle name="Millares 4 2 6 2" xfId="471" xr:uid="{F3625124-86DA-4492-BD3A-4BDD26703D72}"/>
    <cellStyle name="Millares 4 2 6 3" xfId="710" xr:uid="{099EFAC4-5BE8-4818-AE79-3C67DB02FBBD}"/>
    <cellStyle name="Millares 4 2 6 4" xfId="949" xr:uid="{801FA114-677A-42AA-9209-D451046EA342}"/>
    <cellStyle name="Millares 4 2 7" xfId="300" xr:uid="{AFF8917E-3CED-46A8-8721-DA8AC29A01E8}"/>
    <cellStyle name="Millares 4 2 8" xfId="539" xr:uid="{8C6B2777-4F93-456D-96A3-21915C52AC06}"/>
    <cellStyle name="Millares 4 2 9" xfId="778" xr:uid="{6CFE4DA7-A765-4152-909C-6B86A84E283F}"/>
    <cellStyle name="Millares 4 3" xfId="88" xr:uid="{33CDAB38-CCF4-4A36-ABB7-F419FE8406DD}"/>
    <cellStyle name="Millares 4 3 2" xfId="134" xr:uid="{E94029BB-2BE5-4C37-B3F5-3806E2C87B2A}"/>
    <cellStyle name="Millares 4 3 2 2" xfId="373" xr:uid="{2AC11EE3-D973-4430-B231-BF261B6490F6}"/>
    <cellStyle name="Millares 4 3 2 3" xfId="612" xr:uid="{3CA3B896-6867-4013-99DC-639AA618A41F}"/>
    <cellStyle name="Millares 4 3 2 4" xfId="851" xr:uid="{E53D1A25-9FE9-454F-A8CE-E19EDE055DF9}"/>
    <cellStyle name="Millares 4 3 3" xfId="187" xr:uid="{487CB65F-1041-4325-9E64-1EED44C5FEDA}"/>
    <cellStyle name="Millares 4 3 3 2" xfId="425" xr:uid="{AF2B2A27-E703-4E82-AFB4-EEB3AA4D515E}"/>
    <cellStyle name="Millares 4 3 3 3" xfId="664" xr:uid="{F6E31614-52FD-43D2-8138-F83C03906218}"/>
    <cellStyle name="Millares 4 3 3 4" xfId="903" xr:uid="{9D7DAA31-4D6B-4BE3-9248-0AB901F3766B}"/>
    <cellStyle name="Millares 4 3 4" xfId="260" xr:uid="{38662A79-66EB-4550-A703-D8DE124C02CB}"/>
    <cellStyle name="Millares 4 3 4 2" xfId="499" xr:uid="{D20C2633-6DFD-47BE-87C9-0DA7C7259C5B}"/>
    <cellStyle name="Millares 4 3 4 3" xfId="738" xr:uid="{2A7CE989-4B68-4DC3-87C2-143904864FF4}"/>
    <cellStyle name="Millares 4 3 4 4" xfId="977" xr:uid="{81138EC6-38A6-479A-8346-7AD072FA115E}"/>
    <cellStyle name="Millares 4 3 5" xfId="328" xr:uid="{2F393950-1AAC-4817-A9A5-01C3CE56CA85}"/>
    <cellStyle name="Millares 4 3 6" xfId="567" xr:uid="{4DBB83B6-EACD-450E-A5F8-8E5D1E0A71A9}"/>
    <cellStyle name="Millares 4 3 7" xfId="806" xr:uid="{0973A365-C6AB-4E20-AE3E-ED7352CFC957}"/>
    <cellStyle name="Millares 4 4" xfId="152" xr:uid="{FC3A27EF-2411-49AF-AEA7-FCF5A77085E9}"/>
    <cellStyle name="Millares 4 4 2" xfId="204" xr:uid="{6B64F9B0-847E-4365-850B-9986DEEA5462}"/>
    <cellStyle name="Millares 4 4 2 2" xfId="442" xr:uid="{22B68DBE-CEFD-453F-9ED2-5F35CF335C13}"/>
    <cellStyle name="Millares 4 4 2 3" xfId="681" xr:uid="{EF157ED1-9594-45B9-9C3A-9FE6EF9DD0C3}"/>
    <cellStyle name="Millares 4 4 2 4" xfId="920" xr:uid="{A6C1DB1C-26DF-4E85-B7AF-ABD897B86552}"/>
    <cellStyle name="Millares 4 4 3" xfId="390" xr:uid="{37A22505-25D9-49A3-812C-47C56C806F4A}"/>
    <cellStyle name="Millares 4 4 4" xfId="629" xr:uid="{E18B5915-3EDF-46C1-8AA1-5B9A57415C7A}"/>
    <cellStyle name="Millares 4 4 5" xfId="868" xr:uid="{EF1EEBAD-F6AF-4468-8E4B-E5C0B9783135}"/>
    <cellStyle name="Millares 4 5" xfId="122" xr:uid="{9D8572AD-B688-4710-81D3-A6A8753662B4}"/>
    <cellStyle name="Millares 4 5 2" xfId="361" xr:uid="{3B8CBE15-343A-493D-9DF9-F66B4065B6BB}"/>
    <cellStyle name="Millares 4 5 3" xfId="600" xr:uid="{202683C0-5659-488F-A9ED-08697CB5398A}"/>
    <cellStyle name="Millares 4 5 4" xfId="839" xr:uid="{560D59FC-281C-4B97-80B3-B444167E5F56}"/>
    <cellStyle name="Millares 4 6" xfId="175" xr:uid="{7EE6128C-96EB-44F4-B984-FCE7A66468F2}"/>
    <cellStyle name="Millares 4 6 2" xfId="413" xr:uid="{12003103-C09C-4E9C-9345-30A1D6950A7B}"/>
    <cellStyle name="Millares 4 6 3" xfId="652" xr:uid="{AD616B20-3770-42C8-BAD8-B81AA1702FCE}"/>
    <cellStyle name="Millares 4 6 4" xfId="891" xr:uid="{BD6B414B-831A-4346-AF4C-12BEEFBE9E9F}"/>
    <cellStyle name="Millares 4 7" xfId="227" xr:uid="{73554D84-401E-4285-BEDE-146407016A0B}"/>
    <cellStyle name="Millares 4 7 2" xfId="465" xr:uid="{EF34FF7A-FC1E-40B4-AC4B-82238D80328D}"/>
    <cellStyle name="Millares 4 7 3" xfId="704" xr:uid="{9CE13E85-4D06-4105-AB60-82A277D02E9F}"/>
    <cellStyle name="Millares 4 7 4" xfId="943" xr:uid="{012EB95F-1C66-4C5E-9AA4-AC2EBCF13828}"/>
    <cellStyle name="Millares 4 8" xfId="294" xr:uid="{012E23E3-4F92-448C-9896-0FC61B9BA3AE}"/>
    <cellStyle name="Millares 4 9" xfId="533" xr:uid="{8353DD05-9E78-45A3-AA6C-7C305402E51C}"/>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2 3" xfId="615" xr:uid="{72093F59-8DB5-4417-A2B9-7B5264867F41}"/>
    <cellStyle name="Millares 5 2 2 4" xfId="854" xr:uid="{5614FF02-3ED5-44EC-B3CA-09919F061DC8}"/>
    <cellStyle name="Millares 5 2 3" xfId="190" xr:uid="{890A2F2B-DE50-416F-A202-C7CF423BC468}"/>
    <cellStyle name="Millares 5 2 3 2" xfId="428" xr:uid="{0A2B11F9-5179-44D8-9909-063CB088297D}"/>
    <cellStyle name="Millares 5 2 3 3" xfId="667" xr:uid="{EDC4DEFB-6A54-4E51-ADAF-592B138D6834}"/>
    <cellStyle name="Millares 5 2 3 4" xfId="906" xr:uid="{B311263B-4ED3-4545-8EB1-1F92E5F82E11}"/>
    <cellStyle name="Millares 5 2 4" xfId="263" xr:uid="{0672C778-B0E6-4624-83DC-B41CEBF74784}"/>
    <cellStyle name="Millares 5 2 4 2" xfId="502" xr:uid="{B6AF1D7E-CF9F-4429-93D5-A5975D4F49CB}"/>
    <cellStyle name="Millares 5 2 4 3" xfId="741" xr:uid="{2B280501-E248-4292-AE6E-F31FA5E93EA0}"/>
    <cellStyle name="Millares 5 2 4 4" xfId="980" xr:uid="{70D04782-C74F-4047-823E-EDF01E7F85F7}"/>
    <cellStyle name="Millares 5 2 5" xfId="331" xr:uid="{EE6412B3-51CE-4456-B5DE-A16687FAFB71}"/>
    <cellStyle name="Millares 5 2 6" xfId="570" xr:uid="{EF5308F3-BE3F-47F9-9F57-867C735B2E71}"/>
    <cellStyle name="Millares 5 2 7" xfId="809" xr:uid="{7B2CCC72-7E29-491C-8B12-8A403511384F}"/>
    <cellStyle name="Millares 5 3" xfId="155" xr:uid="{9998EBF5-F815-442F-823C-D4CF7D0F1B15}"/>
    <cellStyle name="Millares 5 3 2" xfId="207" xr:uid="{704E0BAD-4567-42DE-9009-6F9FA56D68E4}"/>
    <cellStyle name="Millares 5 3 2 2" xfId="445" xr:uid="{B9D078F7-D927-404A-9454-F12C8F7D50AC}"/>
    <cellStyle name="Millares 5 3 2 3" xfId="684" xr:uid="{92E6FBCB-9839-405C-A9E6-9EA38D261AB2}"/>
    <cellStyle name="Millares 5 3 2 4" xfId="923" xr:uid="{E578F11C-0758-4636-83A2-A50A44FC9EA7}"/>
    <cellStyle name="Millares 5 3 3" xfId="393" xr:uid="{089B9B63-9360-4D31-B924-D777B6FA5B09}"/>
    <cellStyle name="Millares 5 3 4" xfId="632" xr:uid="{0588EE03-4BC6-4716-89A7-B44A63DC7C34}"/>
    <cellStyle name="Millares 5 3 5" xfId="871" xr:uid="{0B83E756-D1CA-4350-8D2E-738AF6421036}"/>
    <cellStyle name="Millares 5 4" xfId="125" xr:uid="{EC5592C5-1756-4883-BCED-0BD6986FD162}"/>
    <cellStyle name="Millares 5 4 2" xfId="364" xr:uid="{EA5E8F56-79F4-46C1-9289-C40E034A3466}"/>
    <cellStyle name="Millares 5 4 3" xfId="603" xr:uid="{DAAC408C-97AD-4A03-98F9-EF56ECF23DF1}"/>
    <cellStyle name="Millares 5 4 4" xfId="842" xr:uid="{04528046-3417-4F01-88ED-03B5C37815A3}"/>
    <cellStyle name="Millares 5 5" xfId="178" xr:uid="{483F69FF-F775-4E88-BBC6-FC08951232F7}"/>
    <cellStyle name="Millares 5 5 2" xfId="416" xr:uid="{56E8F066-2795-41DE-B70F-6761C88ED4A8}"/>
    <cellStyle name="Millares 5 5 3" xfId="655" xr:uid="{1236F7E6-DB22-48E8-A69F-2DD45E1D4070}"/>
    <cellStyle name="Millares 5 5 4" xfId="894" xr:uid="{D7AD74DD-861C-4DEB-ABE7-7D9FAF45E8A6}"/>
    <cellStyle name="Millares 5 6" xfId="230" xr:uid="{2A5BDABF-B006-42D7-A2B4-7E4E44C23C13}"/>
    <cellStyle name="Millares 5 6 2" xfId="468" xr:uid="{02E24BC0-5E10-4E94-BC74-E8A9D6700983}"/>
    <cellStyle name="Millares 5 6 3" xfId="707" xr:uid="{F9234D65-064A-4C57-8CB2-BF40CF703A2F}"/>
    <cellStyle name="Millares 5 6 4" xfId="946" xr:uid="{4146367B-E467-413B-97DC-61D3A9F707C8}"/>
    <cellStyle name="Millares 5 7" xfId="297" xr:uid="{9EC9C86B-B374-4AC3-9832-44DE447AF485}"/>
    <cellStyle name="Millares 5 8" xfId="536" xr:uid="{16B15EA9-7E9A-47EF-99D6-F59BFC4DB268}"/>
    <cellStyle name="Millares 5 9" xfId="775" xr:uid="{CB1F87FF-7942-4CAA-A087-35FE91D84145}"/>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2 3" xfId="614" xr:uid="{2A31AD83-7864-4505-86C9-12F2442EDC23}"/>
    <cellStyle name="Millares 6 2 2 4" xfId="853" xr:uid="{F3C1AB70-9723-4CF2-93FE-FC807633B3B9}"/>
    <cellStyle name="Millares 6 2 3" xfId="189" xr:uid="{2C69D7A2-4B87-4B64-B15A-3B75AA22344E}"/>
    <cellStyle name="Millares 6 2 3 2" xfId="427" xr:uid="{677F578E-AE5A-4122-A378-8A81E26C8E2F}"/>
    <cellStyle name="Millares 6 2 3 3" xfId="666" xr:uid="{F49D5B9A-6F4A-49B6-9D8D-53AA7FA1858F}"/>
    <cellStyle name="Millares 6 2 3 4" xfId="905" xr:uid="{B5E45BEA-79FE-4FD5-B794-3F86365DC7FA}"/>
    <cellStyle name="Millares 6 2 4" xfId="262" xr:uid="{EA98CF19-B1F3-45A3-8392-AA1D699159DF}"/>
    <cellStyle name="Millares 6 2 4 2" xfId="501" xr:uid="{AD55266D-105A-44F9-92F0-CAB8F3A3E602}"/>
    <cellStyle name="Millares 6 2 4 3" xfId="740" xr:uid="{8415731B-59C0-43EC-90ED-EC1FF04C2799}"/>
    <cellStyle name="Millares 6 2 4 4" xfId="979" xr:uid="{F4AFBFE7-BFC2-4C64-B77A-794E9B53691B}"/>
    <cellStyle name="Millares 6 2 5" xfId="330" xr:uid="{CB03EDA1-C03A-4F72-97FB-50A72932532D}"/>
    <cellStyle name="Millares 6 2 6" xfId="569" xr:uid="{C24FFBC8-83D8-4BFE-8C1A-E4A1D993DAE5}"/>
    <cellStyle name="Millares 6 2 7" xfId="808" xr:uid="{17B9B1A8-4562-47DA-A6A6-CD7B05973E01}"/>
    <cellStyle name="Millares 6 3" xfId="154" xr:uid="{0D1C1A74-ED92-4E23-B740-8CB885D61E47}"/>
    <cellStyle name="Millares 6 3 2" xfId="206" xr:uid="{09FE8E97-F685-4FF2-BDF4-102026B85DC3}"/>
    <cellStyle name="Millares 6 3 2 2" xfId="444" xr:uid="{65B0BF2B-BDC0-4140-9DFA-F4E6860F7E86}"/>
    <cellStyle name="Millares 6 3 2 3" xfId="683" xr:uid="{76570094-C95F-4476-ABBC-D6AB985F1EFC}"/>
    <cellStyle name="Millares 6 3 2 4" xfId="922" xr:uid="{399BF4F3-AD41-4001-B156-86F6BA29D0EC}"/>
    <cellStyle name="Millares 6 3 3" xfId="392" xr:uid="{9AD2C921-347A-4D42-83AA-6BBF5433AAA3}"/>
    <cellStyle name="Millares 6 3 4" xfId="631" xr:uid="{6DD96FA6-970E-41A1-956C-1A58045907B7}"/>
    <cellStyle name="Millares 6 3 5" xfId="870" xr:uid="{E8D1C7C2-0433-4607-8E0F-31D68FEE271B}"/>
    <cellStyle name="Millares 6 4" xfId="124" xr:uid="{5C915725-3EAC-4D99-9868-4CE03D943CC5}"/>
    <cellStyle name="Millares 6 4 2" xfId="363" xr:uid="{81921A80-B39C-41FF-A0D3-B5634373CA71}"/>
    <cellStyle name="Millares 6 4 3" xfId="602" xr:uid="{7B8E0B7C-02D6-42D6-B777-A480DD5D45FD}"/>
    <cellStyle name="Millares 6 4 4" xfId="841" xr:uid="{24DC5F13-4343-461F-BF05-DB423119DB2D}"/>
    <cellStyle name="Millares 6 5" xfId="177" xr:uid="{0B99E614-082E-4651-AEC1-7417C13D3F2F}"/>
    <cellStyle name="Millares 6 5 2" xfId="415" xr:uid="{BD9D5B54-AB95-4404-8D7A-E8F9C0509431}"/>
    <cellStyle name="Millares 6 5 3" xfId="654" xr:uid="{B32EB309-B31C-4726-B690-B2D3063C5D57}"/>
    <cellStyle name="Millares 6 5 4" xfId="893" xr:uid="{D525753E-22A2-492C-AC19-EB2422B9E548}"/>
    <cellStyle name="Millares 6 6" xfId="229" xr:uid="{DD46B9BB-9B0B-4BE3-B94F-11B36BBB82AE}"/>
    <cellStyle name="Millares 6 6 2" xfId="467" xr:uid="{3ADBF372-4770-44B5-9507-AA2B39D95461}"/>
    <cellStyle name="Millares 6 6 3" xfId="706" xr:uid="{B23A69B8-C0D2-40CE-9F33-0FA0A866B7E8}"/>
    <cellStyle name="Millares 6 6 4" xfId="945" xr:uid="{A8C61353-C088-44FA-A207-B8CCD8B36740}"/>
    <cellStyle name="Millares 6 7" xfId="296" xr:uid="{ECCC40E9-2D7D-4CE4-8B26-01F41602BCD2}"/>
    <cellStyle name="Millares 6 8" xfId="535" xr:uid="{6E67399F-F387-47BA-ABF9-5193B214BB92}"/>
    <cellStyle name="Millares 6 9" xfId="774" xr:uid="{629F445D-2B6B-4FFC-9034-C08287C70575}"/>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2 3" xfId="731" xr:uid="{18349E58-9540-4BB7-BD30-89CE54645408}"/>
    <cellStyle name="Millares 7 2 2 4" xfId="970" xr:uid="{F53C1BEA-F224-4F91-AEE4-A6CB60165399}"/>
    <cellStyle name="Millares 7 2 3" xfId="321" xr:uid="{240252CE-655B-4CE7-A176-A5F672610C50}"/>
    <cellStyle name="Millares 7 2 4" xfId="560" xr:uid="{623B9E06-CE2C-4E2A-974E-B65C20322F8A}"/>
    <cellStyle name="Millares 7 2 5" xfId="799" xr:uid="{945567C8-DE60-4D8E-B2F3-D37EDD1561A6}"/>
    <cellStyle name="Millares 7 3" xfId="131" xr:uid="{A2A45C6C-1D84-44A7-99D8-5F732A076121}"/>
    <cellStyle name="Millares 7 3 2" xfId="370" xr:uid="{F3055D66-08CF-4306-840A-F216DAFBB536}"/>
    <cellStyle name="Millares 7 3 3" xfId="609" xr:uid="{D6B85FF0-243C-47A0-BE2E-9337610B2F0C}"/>
    <cellStyle name="Millares 7 3 4" xfId="848" xr:uid="{B39B1BC8-E0C0-45BE-80BC-F080960BEDC6}"/>
    <cellStyle name="Millares 7 4" xfId="184" xr:uid="{9E7DDD70-7F3F-42B5-A39A-A739BCA190BF}"/>
    <cellStyle name="Millares 7 4 2" xfId="422" xr:uid="{B272D6C7-8011-4039-B1A3-422A5E13BB9B}"/>
    <cellStyle name="Millares 7 4 3" xfId="661" xr:uid="{679B5A41-593A-4556-BE23-0508A95E19AF}"/>
    <cellStyle name="Millares 7 4 4" xfId="900" xr:uid="{E1F954D9-B534-4AAC-B53C-97635C3D13A3}"/>
    <cellStyle name="Millares 7 5" xfId="220" xr:uid="{D1759D06-AD79-4527-A740-D4EBB9A00340}"/>
    <cellStyle name="Millares 7 5 2" xfId="458" xr:uid="{10A3851A-02B7-411A-B83E-3A14FEEF35E7}"/>
    <cellStyle name="Millares 7 5 3" xfId="697" xr:uid="{37D7D6CB-544E-4442-9E76-000CAFE3A2EF}"/>
    <cellStyle name="Millares 7 5 4" xfId="936" xr:uid="{64EC6E16-A19E-439C-A10B-3B2AA620CF22}"/>
    <cellStyle name="Millares 7 6" xfId="287" xr:uid="{1AF839F9-269D-44D2-AA5F-FA85D7F7C953}"/>
    <cellStyle name="Millares 7 7" xfId="526" xr:uid="{5995F45A-92A2-4120-8646-043DC1EB92A6}"/>
    <cellStyle name="Millares 7 8" xfId="765" xr:uid="{56202E1C-297E-4477-94F0-2B6278710D2B}"/>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2 3" xfId="750" xr:uid="{43085276-D237-49AC-9D5F-88DB6F79119B}"/>
    <cellStyle name="Millares 8 2 2 4" xfId="989" xr:uid="{562B26EF-3E62-42BA-BE7F-567E054B804E}"/>
    <cellStyle name="Millares 8 2 3" xfId="340" xr:uid="{481CF723-A9FB-42DB-A6F2-9C60F813051E}"/>
    <cellStyle name="Millares 8 2 4" xfId="579" xr:uid="{0FE8D8B3-D685-485D-9B37-4B783F59DE9D}"/>
    <cellStyle name="Millares 8 2 5" xfId="818" xr:uid="{3F895325-74CD-4242-A9FD-0C3929A2E5FB}"/>
    <cellStyle name="Millares 8 3" xfId="146" xr:uid="{9D2EEC30-8080-43F9-A615-CBF506F8C78B}"/>
    <cellStyle name="Millares 8 3 2" xfId="384" xr:uid="{5CC29DB9-DB70-49BE-AA18-0A7DE490D976}"/>
    <cellStyle name="Millares 8 3 3" xfId="623" xr:uid="{3DCD76E0-D3C5-4CF9-A753-F6B1A5C8DF1F}"/>
    <cellStyle name="Millares 8 3 4" xfId="862" xr:uid="{7B6CBC6E-57CB-452A-807A-067C8B9AC819}"/>
    <cellStyle name="Millares 8 4" xfId="198" xr:uid="{1C156D26-5016-4763-98DC-FBE225BF62FE}"/>
    <cellStyle name="Millares 8 4 2" xfId="436" xr:uid="{17B8EAC2-76A6-48C3-AEA4-3BED70EA048A}"/>
    <cellStyle name="Millares 8 4 3" xfId="675" xr:uid="{E765A246-0541-44F2-B621-989CB4E346F4}"/>
    <cellStyle name="Millares 8 4 4" xfId="914" xr:uid="{B584C3AC-921E-4A0D-9297-C27ECEB94CEE}"/>
    <cellStyle name="Millares 8 5" xfId="239" xr:uid="{F4C6E2F9-6F7F-464F-8E58-29B0E031E488}"/>
    <cellStyle name="Millares 8 5 2" xfId="477" xr:uid="{499BC726-35CE-4308-84B2-09642F5B7F94}"/>
    <cellStyle name="Millares 8 5 3" xfId="716" xr:uid="{E17208AA-A1F5-4D2B-9E7F-810BC1F98122}"/>
    <cellStyle name="Millares 8 5 4" xfId="955" xr:uid="{745C38A1-371F-446F-B559-5EC4E1B76744}"/>
    <cellStyle name="Millares 8 6" xfId="306" xr:uid="{E8820A9D-D59A-4E9D-8316-82625C292620}"/>
    <cellStyle name="Millares 8 7" xfId="545" xr:uid="{13AAAE50-F56D-4DB7-BB35-16095BDF657B}"/>
    <cellStyle name="Millares 8 8" xfId="784" xr:uid="{DDB0F340-00AB-4679-B093-1A3D5C598788}"/>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2 3" xfId="753" xr:uid="{C180DF29-729D-481D-8106-4A70DD66DEA6}"/>
    <cellStyle name="Millares 9 2 2 4" xfId="992" xr:uid="{ABBA7355-8585-4A29-B8C7-AB3666556116}"/>
    <cellStyle name="Millares 9 2 3" xfId="343" xr:uid="{BF306FB0-0B17-4871-BDE6-B08B947509C0}"/>
    <cellStyle name="Millares 9 2 4" xfId="582" xr:uid="{D4EEDB3F-2B55-4C63-B0F4-598C970CC94F}"/>
    <cellStyle name="Millares 9 2 5" xfId="821" xr:uid="{290D7DF9-4758-4134-A842-A6C92B441E78}"/>
    <cellStyle name="Millares 9 3" xfId="147" xr:uid="{6D0D13AC-5C6A-48D0-9D40-A3B71F42C0C3}"/>
    <cellStyle name="Millares 9 3 2" xfId="385" xr:uid="{E35D7D2F-4231-4A89-8849-A4117212716D}"/>
    <cellStyle name="Millares 9 3 3" xfId="624" xr:uid="{9FC422CD-6A41-4DD6-8A2D-673FEFD280E5}"/>
    <cellStyle name="Millares 9 3 4" xfId="863" xr:uid="{6A2AB605-477F-4E14-8DBC-D1653B2DB6E4}"/>
    <cellStyle name="Millares 9 4" xfId="199" xr:uid="{6FB9B63E-92DC-438E-BCB6-28664392354D}"/>
    <cellStyle name="Millares 9 4 2" xfId="437" xr:uid="{D6ACF670-980E-42DA-965F-DC72D8B0C82D}"/>
    <cellStyle name="Millares 9 4 3" xfId="676" xr:uid="{9C890088-FF47-4867-A6A0-2BF3C97EE328}"/>
    <cellStyle name="Millares 9 4 4" xfId="915" xr:uid="{B3585480-C6CB-421F-B721-C5452C39285A}"/>
    <cellStyle name="Millares 9 5" xfId="242" xr:uid="{498B086D-3EEB-4E75-ADA0-F64AC24AD540}"/>
    <cellStyle name="Millares 9 5 2" xfId="480" xr:uid="{2336A184-E9D0-4EE0-8380-1D511B9C9EC7}"/>
    <cellStyle name="Millares 9 5 3" xfId="719" xr:uid="{D585D909-552C-4FE3-9575-38DD42B539B8}"/>
    <cellStyle name="Millares 9 5 4" xfId="958" xr:uid="{13BFD6C3-AE2C-4D36-8934-FB4193E3C66E}"/>
    <cellStyle name="Millares 9 6" xfId="309" xr:uid="{4D4FF09A-66FE-4F50-894D-726FF6499BAF}"/>
    <cellStyle name="Millares 9 7" xfId="548" xr:uid="{176087BC-994F-4791-B9BE-680FBF983006}"/>
    <cellStyle name="Millares 9 8" xfId="787" xr:uid="{E34958DB-63F2-473E-92B7-99109F086083}"/>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2 3" xfId="620" xr:uid="{58E45F2E-31DB-4BDB-A463-3D73DC9D8C8D}"/>
    <cellStyle name="Moneda [0] 2 2 2 4" xfId="859" xr:uid="{477CBF5C-441D-4D61-BC8A-EA48B11E8FAC}"/>
    <cellStyle name="Moneda [0] 2 2 3" xfId="195" xr:uid="{118142CB-331E-4BF7-909E-89A74A0B47DA}"/>
    <cellStyle name="Moneda [0] 2 2 3 2" xfId="433" xr:uid="{3712E6BC-CF20-4F3F-BE07-133BB5E623B3}"/>
    <cellStyle name="Moneda [0] 2 2 3 3" xfId="672" xr:uid="{3DD28E85-8D4A-49C3-86D2-BD99A95C072E}"/>
    <cellStyle name="Moneda [0] 2 2 3 4" xfId="911" xr:uid="{1A36CF07-8D5A-4E07-A8BF-913C46E500B0}"/>
    <cellStyle name="Moneda [0] 2 2 4" xfId="268" xr:uid="{74BEFAE4-B215-4AF9-9EC4-FBE4D92032DA}"/>
    <cellStyle name="Moneda [0] 2 2 4 2" xfId="507" xr:uid="{8C5CDB3B-352A-402E-8A19-40BE9E52FB3D}"/>
    <cellStyle name="Moneda [0] 2 2 4 3" xfId="746" xr:uid="{73EB3D53-0D1A-4D3A-B948-92095E9456E8}"/>
    <cellStyle name="Moneda [0] 2 2 4 4" xfId="985" xr:uid="{29C9BD5E-FC10-4F1D-98FC-6487F0A8DD26}"/>
    <cellStyle name="Moneda [0] 2 2 5" xfId="336" xr:uid="{D7F3F937-0898-4BA5-AAC6-FF5083E30E22}"/>
    <cellStyle name="Moneda [0] 2 2 6" xfId="575" xr:uid="{ADE1FE94-A8CA-4D8C-A17C-B0737E88FCB3}"/>
    <cellStyle name="Moneda [0] 2 2 7" xfId="814" xr:uid="{5E54D474-9EAC-434E-9ECB-6B90DDD60945}"/>
    <cellStyle name="Moneda [0] 2 3" xfId="160" xr:uid="{AEE5B919-C1CE-4D79-BEA8-2EE8A7060B96}"/>
    <cellStyle name="Moneda [0] 2 3 2" xfId="212" xr:uid="{B32122AB-02D1-4A49-994A-CA2FF352B01A}"/>
    <cellStyle name="Moneda [0] 2 3 2 2" xfId="450" xr:uid="{FF3E0108-3F5F-48C0-A27C-4A21D3D07BAB}"/>
    <cellStyle name="Moneda [0] 2 3 2 3" xfId="689" xr:uid="{0B707C0B-332A-4F83-9A72-F22272F2651B}"/>
    <cellStyle name="Moneda [0] 2 3 2 4" xfId="928" xr:uid="{DF6BE271-12A9-4F41-A652-D9C871F07815}"/>
    <cellStyle name="Moneda [0] 2 3 3" xfId="398" xr:uid="{6E261218-46EE-4F0E-8CC8-E43A27D913D1}"/>
    <cellStyle name="Moneda [0] 2 3 4" xfId="637" xr:uid="{38EEC849-D320-4FF2-B42E-7AFD012A5555}"/>
    <cellStyle name="Moneda [0] 2 3 5" xfId="876" xr:uid="{0A3FC4A4-FCB8-44A9-A62E-73279FF9A32D}"/>
    <cellStyle name="Moneda [0] 2 4" xfId="130" xr:uid="{82078732-21D2-4A6B-87FC-1B94F2C7FFE5}"/>
    <cellStyle name="Moneda [0] 2 4 2" xfId="369" xr:uid="{29CC4718-89DE-4B51-9058-3DE1A0314DBF}"/>
    <cellStyle name="Moneda [0] 2 4 3" xfId="608" xr:uid="{1E18B100-8506-4DAE-9E24-225A292C6F9E}"/>
    <cellStyle name="Moneda [0] 2 4 4" xfId="847" xr:uid="{16FC3C72-88E6-4979-A0A2-55EB3BC2240D}"/>
    <cellStyle name="Moneda [0] 2 5" xfId="183" xr:uid="{1244E1DA-C846-4E34-B7ED-D2A528EB6FEC}"/>
    <cellStyle name="Moneda [0] 2 5 2" xfId="421" xr:uid="{837AF280-1236-4132-970D-3D709F101E68}"/>
    <cellStyle name="Moneda [0] 2 5 3" xfId="660" xr:uid="{9B2313DD-CABA-4D50-B94C-CD626928CAF5}"/>
    <cellStyle name="Moneda [0] 2 5 4" xfId="899" xr:uid="{06234DF9-61AE-4E2F-B1E0-5F5B8A18509C}"/>
    <cellStyle name="Moneda [0] 2 6" xfId="235" xr:uid="{6CABAEC4-27D3-4D7A-9911-A7FDC92AC433}"/>
    <cellStyle name="Moneda [0] 2 6 2" xfId="473" xr:uid="{4B560BC6-A770-459A-BE63-E715C904B352}"/>
    <cellStyle name="Moneda [0] 2 6 3" xfId="712" xr:uid="{3B027DF6-FD93-407C-BF68-7AAC58509407}"/>
    <cellStyle name="Moneda [0] 2 6 4" xfId="951" xr:uid="{89A5C6B3-2A85-459A-94C4-65258CF41AC5}"/>
    <cellStyle name="Moneda [0] 2 7" xfId="302" xr:uid="{8C92BE26-CDA5-4DB9-AB97-A4AFBCBC0416}"/>
    <cellStyle name="Moneda [0] 2 8" xfId="541" xr:uid="{963D5A1B-7CBF-414B-A716-00EF1197C7F1}"/>
    <cellStyle name="Moneda [0] 2 9" xfId="780" xr:uid="{651D2D35-80BD-4D0C-8FD7-3D9E40DA028C}"/>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3" xfId="747" xr:uid="{F73F12AC-80A1-42C7-8719-FBDACACE87E8}"/>
    <cellStyle name="Moneda [0] 3 2 2 4" xfId="986" xr:uid="{A34D9160-6339-4F6D-8DC0-03C56789711B}"/>
    <cellStyle name="Moneda [0] 3 2 3" xfId="337" xr:uid="{9BD7864F-5C05-4A4A-8E87-23566BA28F62}"/>
    <cellStyle name="Moneda [0] 3 2 4" xfId="576" xr:uid="{DB2EB49A-6AD2-447D-9B15-4C3225A83218}"/>
    <cellStyle name="Moneda [0] 3 2 5" xfId="815" xr:uid="{3F841861-8580-4C6E-A3E0-78E4BD2A8193}"/>
    <cellStyle name="Moneda [0] 3 3" xfId="236" xr:uid="{4AC67E36-7A18-4260-A94D-38DC11DB90CE}"/>
    <cellStyle name="Moneda [0] 3 3 2" xfId="474" xr:uid="{A57946BF-EA67-452A-94DF-19F07BF0078F}"/>
    <cellStyle name="Moneda [0] 3 3 3" xfId="713" xr:uid="{9B83BE57-047F-44DB-895D-B43D650AB671}"/>
    <cellStyle name="Moneda [0] 3 3 4" xfId="952" xr:uid="{DA20B64A-1553-424C-9F0D-161861FBFE76}"/>
    <cellStyle name="Moneda [0] 3 4" xfId="303" xr:uid="{9B239D06-5C6F-4839-922D-45216799D8A1}"/>
    <cellStyle name="Moneda [0] 3 5" xfId="542" xr:uid="{07CE6C07-3E58-412F-AD8B-2575AB49649E}"/>
    <cellStyle name="Moneda [0] 3 6" xfId="781" xr:uid="{F8268DDA-7441-44E1-AC40-1DD9E7E3801D}"/>
    <cellStyle name="Moneda [0] 4" xfId="214" xr:uid="{7743249B-59B3-4137-AE34-DECBBCDD246D}"/>
    <cellStyle name="Moneda [0] 4 2" xfId="452" xr:uid="{3727DA40-7B19-48A0-BD7F-9F6988E4E920}"/>
    <cellStyle name="Moneda [0] 4 3" xfId="691" xr:uid="{81E9F934-BAF0-400F-9D70-951A9D2F8F9D}"/>
    <cellStyle name="Moneda [0] 4 4" xfId="930" xr:uid="{47BB37C2-4113-4E1B-88F4-B3BB134CB2DD}"/>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3" xfId="758" xr:uid="{C2B5239D-8282-4B49-81AC-44CD430402AD}"/>
    <cellStyle name="Moneda 10 2 2 4" xfId="997" xr:uid="{B5312DDC-2F65-4E2A-A0AC-AB3E965DF1AA}"/>
    <cellStyle name="Moneda 10 2 3" xfId="348" xr:uid="{99A313AC-C16A-4D67-AACE-961E9C17362F}"/>
    <cellStyle name="Moneda 10 2 4" xfId="587" xr:uid="{D6AC2B2B-5A1A-48DF-8F89-38177392ECDB}"/>
    <cellStyle name="Moneda 10 2 5" xfId="826" xr:uid="{5CEBB760-2142-4EA8-8B75-9A8FF893D06B}"/>
    <cellStyle name="Moneda 10 3" xfId="247" xr:uid="{1CBA09DF-C6AD-4B39-9C30-77DF23D4E08D}"/>
    <cellStyle name="Moneda 10 3 2" xfId="485" xr:uid="{131E6E8E-6232-4650-ACE9-85EEC7095A6F}"/>
    <cellStyle name="Moneda 10 3 3" xfId="724" xr:uid="{F19072D7-B4DE-432E-A339-E8E1B0ECBD82}"/>
    <cellStyle name="Moneda 10 3 4" xfId="963" xr:uid="{919102D9-AE25-4FBB-8198-D15169B8A05F}"/>
    <cellStyle name="Moneda 10 4" xfId="314" xr:uid="{16EDB549-2334-4C57-95E1-1F21AD0978E4}"/>
    <cellStyle name="Moneda 10 5" xfId="553" xr:uid="{A0AE1C86-02CD-4361-882C-1DBF177544E7}"/>
    <cellStyle name="Moneda 10 6" xfId="792" xr:uid="{ECE186A5-7F50-4064-AAD7-81C66EC406F8}"/>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3" xfId="759" xr:uid="{72E26E35-E26C-46BA-A7AF-DFDA79E09601}"/>
    <cellStyle name="Moneda 11 2 2 4" xfId="998" xr:uid="{514CE360-3EE6-4F2C-9237-595B66C6604E}"/>
    <cellStyle name="Moneda 11 2 3" xfId="349" xr:uid="{B33CF863-96D9-48CC-B888-76D994ADD16D}"/>
    <cellStyle name="Moneda 11 2 4" xfId="588" xr:uid="{FDB1096F-6A17-42E1-8643-4DFD69769971}"/>
    <cellStyle name="Moneda 11 2 5" xfId="827" xr:uid="{5C613E01-D346-4B20-8E12-1DA3D8575B09}"/>
    <cellStyle name="Moneda 11 3" xfId="248" xr:uid="{AFD42CB2-948D-47CA-AD09-320E49BA7C4B}"/>
    <cellStyle name="Moneda 11 3 2" xfId="486" xr:uid="{EDF066F3-667F-42DF-9746-D427C66C3D0B}"/>
    <cellStyle name="Moneda 11 3 3" xfId="725" xr:uid="{98756284-5A3E-4E1F-B2D3-4B28566596FE}"/>
    <cellStyle name="Moneda 11 3 4" xfId="964" xr:uid="{F6C358AA-F2BB-4E11-91A3-C5AFF18D5E82}"/>
    <cellStyle name="Moneda 11 4" xfId="315" xr:uid="{E9FCCC32-11C5-4714-82CB-058CB64827E5}"/>
    <cellStyle name="Moneda 11 5" xfId="554" xr:uid="{AF6CB05A-238A-45DA-A262-54609BCB520F}"/>
    <cellStyle name="Moneda 11 6" xfId="793" xr:uid="{5B11E67C-BCBF-402A-92C9-C2C1C3A2BCE9}"/>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3" xfId="760" xr:uid="{DBD7E462-F1B4-46F6-BF0C-4CD071805D4C}"/>
    <cellStyle name="Moneda 12 2 2 4" xfId="999" xr:uid="{3D60AEB4-8FEB-4B5F-A7D9-ADC174C63BB7}"/>
    <cellStyle name="Moneda 12 2 3" xfId="350" xr:uid="{8CEC9ADE-5509-4449-97D4-4B43CBB0A226}"/>
    <cellStyle name="Moneda 12 2 4" xfId="589" xr:uid="{F4BC98BE-2B7F-485A-8063-42CFE2283648}"/>
    <cellStyle name="Moneda 12 2 5" xfId="828" xr:uid="{ED69334F-E76B-4591-8234-478385388226}"/>
    <cellStyle name="Moneda 12 3" xfId="249" xr:uid="{5E63DDC2-2F5C-41D0-B4F8-F8210C991D38}"/>
    <cellStyle name="Moneda 12 3 2" xfId="487" xr:uid="{3411DADA-0A6C-4080-B7A6-1F993C19B631}"/>
    <cellStyle name="Moneda 12 3 3" xfId="726" xr:uid="{C4461B09-A64A-4EC4-B38C-CB3173D86720}"/>
    <cellStyle name="Moneda 12 3 4" xfId="965" xr:uid="{3FA9661A-5F30-4455-9BC0-25537E7C24DC}"/>
    <cellStyle name="Moneda 12 4" xfId="316" xr:uid="{29D0775B-2FCC-4BC7-9F35-7DE12E0CB487}"/>
    <cellStyle name="Moneda 12 5" xfId="555" xr:uid="{422A1AEA-FDB2-4947-A6A0-5F0AD5DEA294}"/>
    <cellStyle name="Moneda 12 6" xfId="794" xr:uid="{447DF8B6-3971-4647-BA29-59751368C048}"/>
    <cellStyle name="Moneda 13" xfId="113" xr:uid="{01A7515D-2749-4B80-9F24-7C0E927FD8A6}"/>
    <cellStyle name="Moneda 13 2" xfId="353" xr:uid="{A7E6F39D-C729-4544-A80A-C2837E5571DB}"/>
    <cellStyle name="Moneda 13 3" xfId="592" xr:uid="{764993CC-0500-4E30-B804-54460CAA3EFA}"/>
    <cellStyle name="Moneda 13 4" xfId="831" xr:uid="{BF474A30-0CE6-448A-8F22-75D04338958A}"/>
    <cellStyle name="Moneda 14" xfId="162" xr:uid="{3CB014CB-5D7C-4182-8006-89D215B88A72}"/>
    <cellStyle name="Moneda 14 2" xfId="400" xr:uid="{F9CDB74B-8F34-4409-BF25-634ED8A1BCC2}"/>
    <cellStyle name="Moneda 14 3" xfId="639" xr:uid="{30913185-2BDA-4C22-9661-816D47ED0F3D}"/>
    <cellStyle name="Moneda 14 4" xfId="878" xr:uid="{03415036-378E-4CC9-B97C-BCB7118B6703}"/>
    <cellStyle name="Moneda 15" xfId="164" xr:uid="{FFF7BE0C-E222-4FB0-965B-4F7D98E23F4C}"/>
    <cellStyle name="Moneda 15 2" xfId="402" xr:uid="{C4F189D4-91D7-44CB-AA41-C126904A760C}"/>
    <cellStyle name="Moneda 15 3" xfId="641" xr:uid="{109A3556-E19D-4222-A360-342F861DA465}"/>
    <cellStyle name="Moneda 15 4" xfId="880" xr:uid="{6C360737-E423-45E2-8F00-264BA789A7DB}"/>
    <cellStyle name="Moneda 16" xfId="167" xr:uid="{8567ED9F-4342-43E0-8AD1-696A3539A6C6}"/>
    <cellStyle name="Moneda 16 2" xfId="405" xr:uid="{1E6F0403-FC95-43F1-9DE8-BE642148FE9F}"/>
    <cellStyle name="Moneda 16 3" xfId="644" xr:uid="{AE223D9D-6CB7-4EA4-AF7B-E7546EF4BFF7}"/>
    <cellStyle name="Moneda 16 4" xfId="883" xr:uid="{5F691990-3524-4482-9ACE-EB5B870FAAFA}"/>
    <cellStyle name="Moneda 17" xfId="215" xr:uid="{51E382D5-4729-401C-8DE6-B68A6CB73FAE}"/>
    <cellStyle name="Moneda 17 2" xfId="453" xr:uid="{A623DA18-DB94-4DA1-9930-3C305D06BA80}"/>
    <cellStyle name="Moneda 17 3" xfId="692" xr:uid="{0CF1F9E6-C75B-4211-9A04-07ABA2B30D85}"/>
    <cellStyle name="Moneda 17 4" xfId="931" xr:uid="{E5A95271-BA1C-4909-9ED3-E9B253B27842}"/>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3" xfId="673" xr:uid="{C4B0E9C4-5064-4B65-A5B5-D580C7AD2556}"/>
    <cellStyle name="Moneda 2 2 2 4" xfId="912" xr:uid="{8245A853-3EB5-48D9-A505-0350B568164F}"/>
    <cellStyle name="Moneda 2 2 3" xfId="382" xr:uid="{8E54266D-5976-4C93-BC94-22078ED8F3AE}"/>
    <cellStyle name="Moneda 2 2 4" xfId="621" xr:uid="{8D0C47E9-825A-4538-9C73-078607D51175}"/>
    <cellStyle name="Moneda 2 2 5" xfId="860" xr:uid="{9FCA12B8-4E18-46AE-AD9A-79C31AE4166E}"/>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2 3" xfId="734" xr:uid="{A0A502E7-0729-4448-ACBF-52F004E181AD}"/>
    <cellStyle name="Moneda 3 2 2 4" xfId="973" xr:uid="{594E1FAD-EA3D-4762-8687-AD3C0C46212D}"/>
    <cellStyle name="Moneda 3 2 3" xfId="324" xr:uid="{34DC2363-33CF-4277-A420-33CB31D39E0E}"/>
    <cellStyle name="Moneda 3 2 4" xfId="563" xr:uid="{7643AE3D-F8D2-4DB9-93ED-F9A03FBC2F4E}"/>
    <cellStyle name="Moneda 3 2 5" xfId="802" xr:uid="{40BB77A6-09BA-4729-8208-6661EE79BFDC}"/>
    <cellStyle name="Moneda 3 3" xfId="118" xr:uid="{8E280E22-9809-4A9F-9BCA-E49B1E156F1C}"/>
    <cellStyle name="Moneda 3 3 2" xfId="357" xr:uid="{699EC9BA-C5CB-4FA8-AECF-F30413D428CB}"/>
    <cellStyle name="Moneda 3 3 3" xfId="596" xr:uid="{33AB3715-C9F6-4F11-84AE-A24BC0EF292E}"/>
    <cellStyle name="Moneda 3 3 4" xfId="835" xr:uid="{DD939E30-E6A2-4C52-B975-68A37F331AF3}"/>
    <cellStyle name="Moneda 3 4" xfId="171" xr:uid="{B6C20A5B-82EA-4251-A529-777EAAA49E4B}"/>
    <cellStyle name="Moneda 3 4 2" xfId="409" xr:uid="{C48B3F56-0284-4A3C-B0A1-4EFD729FB049}"/>
    <cellStyle name="Moneda 3 4 3" xfId="648" xr:uid="{6AD2998F-1DE5-4988-B052-3A27E24AA6B2}"/>
    <cellStyle name="Moneda 3 4 4" xfId="887" xr:uid="{685757BD-4730-42EB-8F32-7087F1302C34}"/>
    <cellStyle name="Moneda 3 5" xfId="223" xr:uid="{06E59D12-BEF9-48D7-890F-37C726DE7F12}"/>
    <cellStyle name="Moneda 3 5 2" xfId="461" xr:uid="{E7A6A5F6-C03A-45AC-8ECF-17AD1F69334F}"/>
    <cellStyle name="Moneda 3 5 3" xfId="700" xr:uid="{0792B2BF-BDEA-4E9B-807C-49A3473B6F29}"/>
    <cellStyle name="Moneda 3 5 4" xfId="939" xr:uid="{E87432A9-5BB0-4C1B-B6E4-8EB332006B79}"/>
    <cellStyle name="Moneda 3 6" xfId="290" xr:uid="{F9F3F3BB-D1DA-48DA-8B70-D6A1B6AB5B20}"/>
    <cellStyle name="Moneda 3 7" xfId="529" xr:uid="{2EDD1D1C-2B54-4183-AF83-6FDA415A9B77}"/>
    <cellStyle name="Moneda 3 8" xfId="768" xr:uid="{3130591C-BEE5-455B-B471-2336AF3BFB6A}"/>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2 3" xfId="737" xr:uid="{B716756B-9FB4-4AAF-8366-0AE5EBBCFF0E}"/>
    <cellStyle name="Moneda 4 2 2 4" xfId="976" xr:uid="{3425FC5B-442E-4CA7-9D14-6CE622B803D3}"/>
    <cellStyle name="Moneda 4 2 3" xfId="327" xr:uid="{A011C080-0651-4EF9-8C60-393B4E7A322F}"/>
    <cellStyle name="Moneda 4 2 4" xfId="566" xr:uid="{4C46A22D-46D1-4E16-9D34-F97D47C9C904}"/>
    <cellStyle name="Moneda 4 2 5" xfId="805" xr:uid="{57F75E43-113E-4ADD-B2B6-DE1CCBF331B4}"/>
    <cellStyle name="Moneda 4 3" xfId="121" xr:uid="{8CFF491B-EDF4-4D74-A01E-8C9814373E50}"/>
    <cellStyle name="Moneda 4 3 2" xfId="360" xr:uid="{4C0CD0C8-F069-4D4F-B912-77ECF9A8D918}"/>
    <cellStyle name="Moneda 4 3 3" xfId="599" xr:uid="{D5CB805C-9EDF-4AC7-AB51-503FFDCDD793}"/>
    <cellStyle name="Moneda 4 3 4" xfId="838" xr:uid="{55253021-7D53-47B3-B7CC-F1D41A896EAC}"/>
    <cellStyle name="Moneda 4 4" xfId="174" xr:uid="{B4A6CBFA-B951-4B43-A21E-F61FC3084908}"/>
    <cellStyle name="Moneda 4 4 2" xfId="412" xr:uid="{9422EDE0-29C4-410D-93A2-A442DDD3939C}"/>
    <cellStyle name="Moneda 4 4 3" xfId="651" xr:uid="{5F1D17A6-F082-479E-8FE9-C52D670CC819}"/>
    <cellStyle name="Moneda 4 4 4" xfId="890" xr:uid="{FF7DE2C3-7206-42E9-8636-824B22E1DF95}"/>
    <cellStyle name="Moneda 4 5" xfId="226" xr:uid="{E21542F5-F1D8-4948-AABD-8FEB50C79266}"/>
    <cellStyle name="Moneda 4 5 2" xfId="464" xr:uid="{087CFAEE-E150-4FB4-BBC7-FCDD346DFA44}"/>
    <cellStyle name="Moneda 4 5 3" xfId="703" xr:uid="{1F8B3CB4-2424-459F-9367-68046217F907}"/>
    <cellStyle name="Moneda 4 5 4" xfId="942" xr:uid="{D4DD4D91-30F3-4ABC-BAD4-BC43FA310CED}"/>
    <cellStyle name="Moneda 4 6" xfId="293" xr:uid="{31F2F8B2-5CEB-4BDA-84E0-2A518296AFB7}"/>
    <cellStyle name="Moneda 4 7" xfId="532" xr:uid="{F3528DBD-D1CF-4F28-952C-EA78487723D0}"/>
    <cellStyle name="Moneda 4 8" xfId="771" xr:uid="{69AA33AA-A6DA-48DD-A25E-8E640A3AFDED}"/>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3" xfId="730" xr:uid="{2A80C3E3-97C0-4F87-B928-C115E317CC53}"/>
    <cellStyle name="Moneda 5 2 2 4" xfId="969" xr:uid="{252F945B-495C-45C6-B8ED-A90B9EBD6028}"/>
    <cellStyle name="Moneda 5 2 3" xfId="320" xr:uid="{CEDEA33C-33CD-44A7-AD11-8B450EE47984}"/>
    <cellStyle name="Moneda 5 2 4" xfId="559" xr:uid="{33CE4B85-7EF0-46F9-BCF9-6E8F0BBA674B}"/>
    <cellStyle name="Moneda 5 2 5" xfId="798" xr:uid="{8B1C4248-FF6A-4041-84AB-ACD6A5E95747}"/>
    <cellStyle name="Moneda 5 3" xfId="219" xr:uid="{5450AAE7-0EB1-475B-84F6-F5135879985F}"/>
    <cellStyle name="Moneda 5 3 2" xfId="457" xr:uid="{15456145-F69F-4916-9BEA-419FA948ADD9}"/>
    <cellStyle name="Moneda 5 3 3" xfId="696" xr:uid="{3B3A6527-8505-4E42-B9A2-A765AF70910F}"/>
    <cellStyle name="Moneda 5 3 4" xfId="935" xr:uid="{310E9A96-0AE3-469B-9D15-8D5809D6ED4A}"/>
    <cellStyle name="Moneda 5 4" xfId="286" xr:uid="{5195952A-9886-4C93-9D7B-4E63D9FC26C9}"/>
    <cellStyle name="Moneda 5 5" xfId="525" xr:uid="{20CA495B-46CD-40AE-AB18-6334447283DB}"/>
    <cellStyle name="Moneda 5 6" xfId="764" xr:uid="{7B499AFD-1487-42E7-8F24-6074CBF34233}"/>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3" xfId="749" xr:uid="{620D4844-3DF3-4545-BD13-1A16BDF332D3}"/>
    <cellStyle name="Moneda 6 2 2 4" xfId="988" xr:uid="{7CE2E994-758D-462A-8C03-81439F7F84D4}"/>
    <cellStyle name="Moneda 6 2 3" xfId="339" xr:uid="{CDB91F76-5ACC-4A86-B29E-4E8CB4680F18}"/>
    <cellStyle name="Moneda 6 2 4" xfId="578" xr:uid="{026AA10B-4D35-4047-A962-311CB692EDAD}"/>
    <cellStyle name="Moneda 6 2 5" xfId="817" xr:uid="{187BED2F-F9C3-466E-9E68-5D6E32060A3D}"/>
    <cellStyle name="Moneda 6 3" xfId="238" xr:uid="{C3A38369-1E28-4CCA-8BB0-52A231CE5288}"/>
    <cellStyle name="Moneda 6 3 2" xfId="476" xr:uid="{BB8E1797-B587-4D83-9ED5-9B16826DA72A}"/>
    <cellStyle name="Moneda 6 3 3" xfId="715" xr:uid="{9B6E8800-005D-4676-9FFF-563E0311F907}"/>
    <cellStyle name="Moneda 6 3 4" xfId="954" xr:uid="{B96B7EAC-FD49-40F4-BB46-236CAE8C1E0D}"/>
    <cellStyle name="Moneda 6 4" xfId="305" xr:uid="{0BAE46B6-21CA-42C9-9093-DC979C6402B9}"/>
    <cellStyle name="Moneda 6 5" xfId="544" xr:uid="{038C8AC1-1F7A-40E5-A8E0-466B19526043}"/>
    <cellStyle name="Moneda 6 6" xfId="783" xr:uid="{701185C2-69A6-4482-8BEE-ACCFBC1F29C7}"/>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3" xfId="752" xr:uid="{69A70954-1E4B-4529-BA97-F48BF979CD6E}"/>
    <cellStyle name="Moneda 7 2 2 4" xfId="991" xr:uid="{CC7919FD-8472-47FF-A212-1E20377CDDA2}"/>
    <cellStyle name="Moneda 7 2 3" xfId="342" xr:uid="{9408C8AA-3030-454D-94CC-025E61EED25C}"/>
    <cellStyle name="Moneda 7 2 4" xfId="581" xr:uid="{6CB08AF4-E0C4-4076-9096-42933DDC3E03}"/>
    <cellStyle name="Moneda 7 2 5" xfId="820" xr:uid="{D6C5F2A0-A19C-4129-B8CB-59CF4849E4EC}"/>
    <cellStyle name="Moneda 7 3" xfId="241" xr:uid="{04B591F3-1333-435C-AA99-531BB63B493D}"/>
    <cellStyle name="Moneda 7 3 2" xfId="479" xr:uid="{A1A5CAA9-F9E9-4347-AFDA-370F33E71D21}"/>
    <cellStyle name="Moneda 7 3 3" xfId="718" xr:uid="{B4C7B127-7877-4A73-8D80-29ED5FDF9BB0}"/>
    <cellStyle name="Moneda 7 3 4" xfId="957" xr:uid="{DB5C6DCF-F77B-42CB-A0A6-40362E88EF1F}"/>
    <cellStyle name="Moneda 7 4" xfId="308" xr:uid="{07C5ECB3-9B95-4925-BA8E-B58F521638E2}"/>
    <cellStyle name="Moneda 7 5" xfId="547" xr:uid="{190FB147-4D8F-4874-9C78-BC8F7779FD20}"/>
    <cellStyle name="Moneda 7 6" xfId="786" xr:uid="{435193A8-24A3-48FB-B172-86CA5EA4C796}"/>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3" xfId="756" xr:uid="{FD4D41EC-5BF2-47B4-BD0D-B24CB808DCF0}"/>
    <cellStyle name="Moneda 8 2 2 4" xfId="995" xr:uid="{CD7F1EAD-DC72-4B56-8186-F90D7BA2A8A2}"/>
    <cellStyle name="Moneda 8 2 3" xfId="346" xr:uid="{B0EB7B14-4D80-44E1-862B-CD4ED0050DD2}"/>
    <cellStyle name="Moneda 8 2 4" xfId="585" xr:uid="{2526C33B-8DD3-4625-A188-BAF1B569B5B9}"/>
    <cellStyle name="Moneda 8 2 5" xfId="824" xr:uid="{4E4BF73D-516C-4D60-B567-AF84749B7F52}"/>
    <cellStyle name="Moneda 8 3" xfId="245" xr:uid="{9429FBA6-EFF1-465C-9230-02C812017D38}"/>
    <cellStyle name="Moneda 8 3 2" xfId="483" xr:uid="{596BF9ED-EB04-471A-87F8-B397A8A89102}"/>
    <cellStyle name="Moneda 8 3 3" xfId="722" xr:uid="{75884EE7-B21F-45DD-B83F-F3E3E6E7A612}"/>
    <cellStyle name="Moneda 8 3 4" xfId="961" xr:uid="{FFED2D05-40B6-4B7D-AA95-38468B1240B5}"/>
    <cellStyle name="Moneda 8 4" xfId="312" xr:uid="{A4AEEB1F-5A76-46FD-8389-80712F648A90}"/>
    <cellStyle name="Moneda 8 5" xfId="551" xr:uid="{7B91164D-60AF-4E41-8A77-8A3CC12E8A84}"/>
    <cellStyle name="Moneda 8 6" xfId="790" xr:uid="{B189F701-6F56-423A-B81F-92A082FC1AB5}"/>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3" xfId="754" xr:uid="{329739A4-6AD5-46EF-9E78-6757EA681651}"/>
    <cellStyle name="Moneda 9 2 2 4" xfId="993" xr:uid="{CD62820E-D35A-405D-81D4-C35AC15971A7}"/>
    <cellStyle name="Moneda 9 2 3" xfId="344" xr:uid="{C9C0A0A8-4D77-4F5B-B02F-1451FB99ED88}"/>
    <cellStyle name="Moneda 9 2 4" xfId="583" xr:uid="{6561344E-AEF4-4F6F-B45A-2A5026EBD7F5}"/>
    <cellStyle name="Moneda 9 2 5" xfId="822" xr:uid="{49A04BD1-0D05-4272-AED8-BA27583F57DD}"/>
    <cellStyle name="Moneda 9 3" xfId="243" xr:uid="{C3CFA868-2BC5-4E7A-AB17-C8D75F795D2B}"/>
    <cellStyle name="Moneda 9 3 2" xfId="481" xr:uid="{E66A3BAA-5895-4B12-B4FD-F09FD1F970B9}"/>
    <cellStyle name="Moneda 9 3 3" xfId="720" xr:uid="{D1CD4245-5AE3-401B-B46C-393B089523FE}"/>
    <cellStyle name="Moneda 9 3 4" xfId="959" xr:uid="{B6B2C1D4-1CFA-4834-BE4D-6C170153D09F}"/>
    <cellStyle name="Moneda 9 4" xfId="310" xr:uid="{F2412C8F-C02E-4E97-8473-F7E190EA08D1}"/>
    <cellStyle name="Moneda 9 5" xfId="549" xr:uid="{5F5C30BE-5572-435A-A11B-2DAB23924C38}"/>
    <cellStyle name="Moneda 9 6" xfId="788" xr:uid="{8DA24393-57E5-4D2C-8594-E118DDDCFC0E}"/>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3" xfId="728" xr:uid="{1C39370D-7CD0-4270-81F7-670B42703B54}"/>
    <cellStyle name="Normal 4 2 2 4" xfId="967" xr:uid="{46B1F715-B316-4DDA-A0BC-7987CB76F291}"/>
    <cellStyle name="Normal 4 2 3" xfId="318" xr:uid="{FEF6C286-37F3-4429-8F3B-950B647294C2}"/>
    <cellStyle name="Normal 4 2 4" xfId="557" xr:uid="{A8CBB432-B3B5-4B58-9C0A-5A487EDB8925}"/>
    <cellStyle name="Normal 4 2 5" xfId="796" xr:uid="{09CEB760-D6BB-4841-8C02-A57568F2F9BB}"/>
    <cellStyle name="Normal 4 3" xfId="217" xr:uid="{5710E686-D205-46CF-AD62-13A475A00DDC}"/>
    <cellStyle name="Normal 4 3 2" xfId="455" xr:uid="{0CBD1114-835B-4CB8-9327-14B8A696DA09}"/>
    <cellStyle name="Normal 4 3 3" xfId="694" xr:uid="{D04DEC48-2A6E-42EA-951C-FAC6580D2425}"/>
    <cellStyle name="Normal 4 3 4" xfId="933" xr:uid="{0FF6D796-61F8-4068-99A8-ADC7E5828BD0}"/>
    <cellStyle name="Normal 4 4" xfId="284" xr:uid="{6D5716E3-1A1D-4EB2-9C84-F277A48ACBA6}"/>
    <cellStyle name="Normal 4 5" xfId="523" xr:uid="{C98C2049-4438-4E2A-8FEC-92C9243D842C}"/>
    <cellStyle name="Normal 4 6" xfId="762" xr:uid="{CBC366ED-7F0D-40AB-82B0-93C40EF29AEC}"/>
    <cellStyle name="Normal 5" xfId="112" xr:uid="{895E3C38-7C83-4E04-91A1-8D107A72A238}"/>
    <cellStyle name="Normal 5 2" xfId="352" xr:uid="{B4114C60-9BC3-4CEB-91EC-8098F76423A0}"/>
    <cellStyle name="Normal 5 3" xfId="591" xr:uid="{5E717E06-9BA3-4869-920B-795B352D54DB}"/>
    <cellStyle name="Normal 5 4" xfId="830" xr:uid="{ADFAA24D-CD71-412B-BEFE-7514C3743C78}"/>
    <cellStyle name="Normal 6" xfId="166" xr:uid="{978A159A-9282-4AF2-840F-BFA39C91B28B}"/>
    <cellStyle name="Normal 6 2" xfId="404" xr:uid="{CACF79C0-04D6-46EA-BC13-BA2548D7E3C5}"/>
    <cellStyle name="Normal 6 3" xfId="643" xr:uid="{EF01A507-0C34-4C82-B9DB-24059C8F6436}"/>
    <cellStyle name="Normal 6 4" xfId="882" xr:uid="{43782591-AEE8-4B8E-983F-1F8B014F58B6}"/>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2 4" xfId="729" xr:uid="{580DD6E1-1C79-4C0E-8862-6555E2AA0CAD}"/>
    <cellStyle name="Porcentaje 3 2 2 5" xfId="968" xr:uid="{C391C79E-64DB-43DC-A71E-1F35AB2863A9}"/>
    <cellStyle name="Porcentaje 3 2 3" xfId="319" xr:uid="{7897A4A8-0E8E-4EAD-AA84-9A5480851E0E}"/>
    <cellStyle name="Porcentaje 3 2 4" xfId="558" xr:uid="{C8FF1E48-CFD3-4678-A5B9-0C2C2417F9C5}"/>
    <cellStyle name="Porcentaje 3 2 5" xfId="797" xr:uid="{067D6D00-D79E-4FC1-BC9F-95EC6F0C6C7F}"/>
    <cellStyle name="Porcentaje 3 3" xfId="218" xr:uid="{9F12F61F-C51C-4FE1-B1E4-9F169C2AD0EC}"/>
    <cellStyle name="Porcentaje 3 3 2" xfId="456" xr:uid="{561C74E8-98A4-4874-B234-414AEDAEF143}"/>
    <cellStyle name="Porcentaje 3 3 3" xfId="695" xr:uid="{19D119FF-0C1F-4C09-9C5D-3E1636A2261D}"/>
    <cellStyle name="Porcentaje 3 3 4" xfId="934" xr:uid="{698693A5-7517-41E6-80CF-A20F7EF3E5C6}"/>
    <cellStyle name="Porcentaje 3 4" xfId="285" xr:uid="{544DC1AE-6FC1-4E9F-804E-B1699FFB12A4}"/>
    <cellStyle name="Porcentaje 3 5" xfId="524" xr:uid="{62CCA32E-4217-459A-8813-38095DB9C17C}"/>
    <cellStyle name="Porcentaje 3 6" xfId="763" xr:uid="{D317F17A-D8BB-4FC4-B7EB-CE70120758A9}"/>
    <cellStyle name="Porcentaje 4" xfId="44" xr:uid="{3744D4F6-9C09-4148-84AC-6D07461F73B7}"/>
    <cellStyle name="Porcentaje 5" xfId="114" xr:uid="{B8DC82B4-A322-44B9-A3AF-0D491B73EFCC}"/>
    <cellStyle name="Porcentaje 5 2" xfId="354" xr:uid="{86FED7B7-53E7-4FBB-8BBD-203FC8CCABA0}"/>
    <cellStyle name="Porcentaje 5 3" xfId="593" xr:uid="{E873275B-B7E6-4A4A-ADF5-DD0E2495478D}"/>
    <cellStyle name="Porcentaje 5 4" xfId="832" xr:uid="{8382CED2-04EA-401D-862E-27D335A38F5C}"/>
    <cellStyle name="Porcentaje 6" xfId="168" xr:uid="{10CAD5DC-4B07-4C98-9429-41B60F3D7300}"/>
    <cellStyle name="Porcentaje 6 2" xfId="406" xr:uid="{AB453F2D-5BD0-4E6B-BE24-4A667670B00B}"/>
    <cellStyle name="Porcentaje 6 3" xfId="645" xr:uid="{A6490A70-13C4-44BF-9487-6890B5EF6194}"/>
    <cellStyle name="Porcentaje 6 4" xfId="884" xr:uid="{D8AF7673-EE32-4B6F-BDE4-8A40B80F733E}"/>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2 3" xfId="733" xr:uid="{80C13A39-56E3-473E-A2CB-B498ADC9D7A1}"/>
    <cellStyle name="Porcentual 4 2 2 4" xfId="972" xr:uid="{844B305C-78AE-4400-A0D1-D92D7D6EC1C3}"/>
    <cellStyle name="Porcentual 4 2 3" xfId="323" xr:uid="{47629F62-2F82-4496-B8E0-5E9C1050C4D2}"/>
    <cellStyle name="Porcentual 4 2 4" xfId="562" xr:uid="{9820AE13-523C-418B-AB80-AA15DAB24EB3}"/>
    <cellStyle name="Porcentual 4 2 5" xfId="801" xr:uid="{373107FA-9627-40A1-A6F0-1CD52218E62B}"/>
    <cellStyle name="Porcentual 4 3" xfId="117" xr:uid="{59D6B71A-DE3A-4624-8C28-7E60DF5FFA08}"/>
    <cellStyle name="Porcentual 4 3 2" xfId="356" xr:uid="{1693F0AA-DDD4-46BD-AD98-13762AA37281}"/>
    <cellStyle name="Porcentual 4 3 3" xfId="595" xr:uid="{E5D556F7-2639-48ED-ABC9-7513D960C9BA}"/>
    <cellStyle name="Porcentual 4 3 4" xfId="834" xr:uid="{1CEF86DD-E2B7-4EEF-9EA3-EBB97669F604}"/>
    <cellStyle name="Porcentual 4 4" xfId="170" xr:uid="{3F507856-ECAA-440A-93A2-9D50E34C9794}"/>
    <cellStyle name="Porcentual 4 4 2" xfId="408" xr:uid="{E20BAA23-DF5E-4C01-8F8C-6E2A552E3388}"/>
    <cellStyle name="Porcentual 4 4 3" xfId="647" xr:uid="{290F1C21-A7F7-4994-B078-15EDAEE19B40}"/>
    <cellStyle name="Porcentual 4 4 4" xfId="886" xr:uid="{F9248DED-0BB1-40FB-82FB-CBD909EC23DB}"/>
    <cellStyle name="Porcentual 4 5" xfId="222" xr:uid="{11C604EE-1865-4CB4-B032-1E2ED5AD9603}"/>
    <cellStyle name="Porcentual 4 5 2" xfId="460" xr:uid="{EFDEC7FD-9DEE-443A-B7FC-12E5F5B10D01}"/>
    <cellStyle name="Porcentual 4 5 3" xfId="699" xr:uid="{3E142E94-BE55-4B26-AA08-40FCC4CBA42E}"/>
    <cellStyle name="Porcentual 4 5 4" xfId="938" xr:uid="{36E5A76A-644C-439A-9B78-1A83BD1982C4}"/>
    <cellStyle name="Porcentual 4 6" xfId="289" xr:uid="{6CA5BE06-3BE8-4285-904E-AB9D0AAAC05C}"/>
    <cellStyle name="Porcentual 4 7" xfId="528" xr:uid="{EF033203-6A41-4623-A84E-7BCFD3FF579E}"/>
    <cellStyle name="Porcentual 4 8" xfId="767" xr:uid="{EDC1E00A-72BE-4FDC-B635-A45771FEAFB3}"/>
  </cellStyles>
  <dxfs count="226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88" t="s">
        <v>0</v>
      </c>
      <c r="B1" s="189"/>
      <c r="C1" s="189"/>
      <c r="D1" s="189"/>
      <c r="E1" s="189"/>
      <c r="F1" s="189"/>
      <c r="G1" s="189"/>
      <c r="H1" s="189"/>
      <c r="I1" s="189"/>
      <c r="J1" s="189"/>
      <c r="K1" s="189"/>
      <c r="L1" s="189"/>
      <c r="M1" s="189"/>
      <c r="N1" s="189"/>
      <c r="O1" s="189"/>
      <c r="P1" s="190"/>
      <c r="U1" s="191" t="s">
        <v>0</v>
      </c>
      <c r="V1" s="191"/>
      <c r="W1" s="191"/>
      <c r="X1" s="191"/>
      <c r="Y1" s="191"/>
      <c r="Z1" s="191"/>
      <c r="AA1" s="191"/>
      <c r="AB1" s="191"/>
      <c r="AC1" s="191"/>
      <c r="AD1" s="191"/>
      <c r="AE1" s="191" t="s">
        <v>1</v>
      </c>
      <c r="AF1" s="191"/>
      <c r="AG1" s="191"/>
      <c r="AK1" s="188" t="s">
        <v>0</v>
      </c>
      <c r="AL1" s="189"/>
      <c r="AM1" s="189"/>
      <c r="AN1" s="189"/>
      <c r="AO1" s="189"/>
      <c r="AP1" s="189"/>
      <c r="AQ1" s="189"/>
      <c r="AR1" s="189"/>
      <c r="AS1" s="189"/>
      <c r="AT1" s="189"/>
      <c r="AU1" s="189"/>
      <c r="AV1" s="189"/>
      <c r="AW1" s="189"/>
      <c r="AX1" s="189"/>
      <c r="AY1" s="190"/>
      <c r="BB1" s="188" t="s">
        <v>0</v>
      </c>
      <c r="BC1" s="189"/>
      <c r="BD1" s="189"/>
      <c r="BE1" s="189"/>
      <c r="BF1" s="189"/>
      <c r="BG1" s="189"/>
      <c r="BH1" s="189"/>
      <c r="BI1" s="189"/>
      <c r="BJ1" s="189"/>
      <c r="BK1" s="189"/>
      <c r="BL1" s="189"/>
      <c r="BM1" s="190"/>
    </row>
    <row r="2" spans="1:65" ht="33" customHeight="1" x14ac:dyDescent="0.2">
      <c r="A2" s="182" t="s">
        <v>2</v>
      </c>
      <c r="B2" s="180" t="s">
        <v>3</v>
      </c>
      <c r="C2" s="180" t="s">
        <v>4</v>
      </c>
      <c r="D2" s="180" t="s">
        <v>5</v>
      </c>
      <c r="E2" s="182" t="s">
        <v>6</v>
      </c>
      <c r="F2" s="183" t="s">
        <v>7</v>
      </c>
      <c r="G2" s="182" t="s">
        <v>8</v>
      </c>
      <c r="H2" s="180" t="s">
        <v>9</v>
      </c>
      <c r="I2" s="180" t="s">
        <v>10</v>
      </c>
      <c r="J2" s="180" t="s">
        <v>11</v>
      </c>
      <c r="K2" s="180" t="s">
        <v>12</v>
      </c>
      <c r="L2" s="185" t="s">
        <v>13</v>
      </c>
      <c r="M2" s="186"/>
      <c r="N2" s="186"/>
      <c r="O2" s="186"/>
      <c r="P2" s="187"/>
      <c r="U2" s="182" t="s">
        <v>2</v>
      </c>
      <c r="V2" s="182" t="s">
        <v>8</v>
      </c>
      <c r="W2" s="183" t="s">
        <v>14</v>
      </c>
      <c r="X2" s="183" t="s">
        <v>15</v>
      </c>
      <c r="Y2" s="185" t="s">
        <v>13</v>
      </c>
      <c r="Z2" s="186"/>
      <c r="AA2" s="186"/>
      <c r="AB2" s="186"/>
      <c r="AC2" s="187"/>
      <c r="AD2" s="182" t="s">
        <v>16</v>
      </c>
      <c r="AE2" s="182" t="s">
        <v>17</v>
      </c>
      <c r="AF2" s="182" t="s">
        <v>18</v>
      </c>
      <c r="AG2" s="182" t="s">
        <v>19</v>
      </c>
      <c r="AK2" s="182" t="s">
        <v>2</v>
      </c>
      <c r="AL2" s="180" t="s">
        <v>3</v>
      </c>
      <c r="AM2" s="180" t="s">
        <v>4</v>
      </c>
      <c r="AN2" s="180" t="s">
        <v>5</v>
      </c>
      <c r="AO2" s="182" t="s">
        <v>6</v>
      </c>
      <c r="AP2" s="183" t="s">
        <v>20</v>
      </c>
      <c r="AQ2" s="182" t="s">
        <v>8</v>
      </c>
      <c r="AR2" s="180" t="s">
        <v>9</v>
      </c>
      <c r="AS2" s="180" t="s">
        <v>10</v>
      </c>
      <c r="AT2" s="180" t="s">
        <v>21</v>
      </c>
      <c r="AU2" s="185" t="s">
        <v>13</v>
      </c>
      <c r="AV2" s="186"/>
      <c r="AW2" s="186"/>
      <c r="AX2" s="186"/>
      <c r="AY2" s="187"/>
      <c r="BB2" s="182" t="s">
        <v>2</v>
      </c>
      <c r="BC2" s="183" t="s">
        <v>3</v>
      </c>
      <c r="BD2" s="183" t="s">
        <v>4</v>
      </c>
      <c r="BE2" s="183" t="s">
        <v>5</v>
      </c>
      <c r="BF2" s="182" t="s">
        <v>6</v>
      </c>
      <c r="BG2" s="183" t="s">
        <v>22</v>
      </c>
      <c r="BH2" s="183" t="s">
        <v>23</v>
      </c>
      <c r="BI2" s="185" t="s">
        <v>13</v>
      </c>
      <c r="BJ2" s="186"/>
      <c r="BK2" s="186"/>
      <c r="BL2" s="186"/>
      <c r="BM2" s="187"/>
    </row>
    <row r="3" spans="1:65" ht="50.25" customHeight="1" x14ac:dyDescent="0.2">
      <c r="A3" s="182"/>
      <c r="B3" s="181"/>
      <c r="C3" s="181"/>
      <c r="D3" s="181"/>
      <c r="E3" s="182"/>
      <c r="F3" s="184"/>
      <c r="G3" s="182"/>
      <c r="H3" s="181"/>
      <c r="I3" s="181"/>
      <c r="J3" s="181"/>
      <c r="K3" s="181"/>
      <c r="L3" s="60">
        <v>2008</v>
      </c>
      <c r="M3" s="60">
        <v>2009</v>
      </c>
      <c r="N3" s="60">
        <v>2010</v>
      </c>
      <c r="O3" s="60">
        <v>2011</v>
      </c>
      <c r="P3" s="60">
        <v>2012</v>
      </c>
      <c r="U3" s="182"/>
      <c r="V3" s="182"/>
      <c r="W3" s="184"/>
      <c r="X3" s="184"/>
      <c r="Y3" s="60">
        <v>2008</v>
      </c>
      <c r="Z3" s="60">
        <v>2009</v>
      </c>
      <c r="AA3" s="60">
        <v>2010</v>
      </c>
      <c r="AB3" s="60">
        <v>2011</v>
      </c>
      <c r="AC3" s="60">
        <v>2012</v>
      </c>
      <c r="AD3" s="182"/>
      <c r="AE3" s="182"/>
      <c r="AF3" s="182"/>
      <c r="AG3" s="182"/>
      <c r="AK3" s="182"/>
      <c r="AL3" s="181"/>
      <c r="AM3" s="181"/>
      <c r="AN3" s="181"/>
      <c r="AO3" s="182"/>
      <c r="AP3" s="184"/>
      <c r="AQ3" s="182"/>
      <c r="AR3" s="181"/>
      <c r="AS3" s="181"/>
      <c r="AT3" s="181"/>
      <c r="AU3" s="60">
        <v>2008</v>
      </c>
      <c r="AV3" s="60">
        <v>2009</v>
      </c>
      <c r="AW3" s="60">
        <v>2010</v>
      </c>
      <c r="AX3" s="60">
        <v>2011</v>
      </c>
      <c r="AY3" s="60">
        <v>2012</v>
      </c>
      <c r="BB3" s="182"/>
      <c r="BC3" s="184"/>
      <c r="BD3" s="184"/>
      <c r="BE3" s="184"/>
      <c r="BF3" s="182"/>
      <c r="BG3" s="184"/>
      <c r="BH3" s="184"/>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82" t="s">
        <v>2</v>
      </c>
      <c r="B6" s="182" t="s">
        <v>6</v>
      </c>
      <c r="C6" s="182" t="s">
        <v>8</v>
      </c>
      <c r="D6" s="183" t="s">
        <v>32</v>
      </c>
      <c r="E6" s="183" t="s">
        <v>33</v>
      </c>
      <c r="F6" s="183" t="s">
        <v>34</v>
      </c>
      <c r="G6" s="183" t="s">
        <v>35</v>
      </c>
      <c r="H6" s="182" t="s">
        <v>13</v>
      </c>
      <c r="I6" s="182"/>
      <c r="J6" s="182"/>
      <c r="K6" s="182"/>
      <c r="L6" s="182"/>
      <c r="M6" s="48"/>
      <c r="N6" s="34"/>
      <c r="O6" s="34"/>
      <c r="U6" s="49" t="s">
        <v>36</v>
      </c>
      <c r="AE6" s="50">
        <f>+AE4+AE5</f>
        <v>1090000000</v>
      </c>
      <c r="AF6" s="50">
        <f>+AF4</f>
        <v>882716713</v>
      </c>
      <c r="AG6" s="51">
        <f>+AF6/AE6</f>
        <v>0.80983184678899078</v>
      </c>
    </row>
    <row r="7" spans="1:65" ht="39" customHeight="1" x14ac:dyDescent="0.2">
      <c r="A7" s="182"/>
      <c r="B7" s="182"/>
      <c r="C7" s="182"/>
      <c r="D7" s="184"/>
      <c r="E7" s="184"/>
      <c r="F7" s="184"/>
      <c r="G7" s="184"/>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88" t="s">
        <v>0</v>
      </c>
      <c r="B11" s="189"/>
      <c r="C11" s="189"/>
      <c r="D11" s="189"/>
      <c r="E11" s="189"/>
      <c r="F11" s="189"/>
      <c r="G11" s="189"/>
      <c r="H11" s="189"/>
      <c r="I11" s="189"/>
      <c r="J11" s="189"/>
      <c r="K11" s="189"/>
      <c r="L11" s="189"/>
      <c r="M11" s="189"/>
      <c r="N11" s="189"/>
      <c r="O11" s="189"/>
      <c r="P11" s="190"/>
    </row>
    <row r="12" spans="1:65" ht="27.75" customHeight="1" x14ac:dyDescent="0.2">
      <c r="A12" s="182" t="s">
        <v>2</v>
      </c>
      <c r="B12" s="183" t="s">
        <v>3</v>
      </c>
      <c r="C12" s="183" t="s">
        <v>4</v>
      </c>
      <c r="D12" s="183" t="s">
        <v>5</v>
      </c>
      <c r="E12" s="182" t="s">
        <v>6</v>
      </c>
      <c r="F12" s="183" t="s">
        <v>34</v>
      </c>
      <c r="G12" s="182" t="s">
        <v>37</v>
      </c>
      <c r="H12" s="183" t="s">
        <v>38</v>
      </c>
      <c r="I12" s="183" t="s">
        <v>23</v>
      </c>
      <c r="J12" s="180" t="s">
        <v>11</v>
      </c>
      <c r="K12" s="180" t="s">
        <v>12</v>
      </c>
      <c r="L12" s="185" t="s">
        <v>13</v>
      </c>
      <c r="M12" s="186"/>
      <c r="N12" s="186"/>
      <c r="O12" s="186"/>
      <c r="P12" s="187"/>
    </row>
    <row r="13" spans="1:65" ht="69.75" customHeight="1" x14ac:dyDescent="0.2">
      <c r="A13" s="182"/>
      <c r="B13" s="184"/>
      <c r="C13" s="184"/>
      <c r="D13" s="184"/>
      <c r="E13" s="182"/>
      <c r="F13" s="184"/>
      <c r="G13" s="182"/>
      <c r="H13" s="184"/>
      <c r="I13" s="184"/>
      <c r="J13" s="181"/>
      <c r="K13" s="181"/>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82" t="s">
        <v>2</v>
      </c>
      <c r="B18" s="183" t="s">
        <v>6</v>
      </c>
      <c r="C18" s="183" t="s">
        <v>37</v>
      </c>
      <c r="D18" s="183" t="s">
        <v>40</v>
      </c>
      <c r="E18" s="183" t="s">
        <v>41</v>
      </c>
      <c r="F18" s="180" t="s">
        <v>42</v>
      </c>
      <c r="G18" s="180" t="s">
        <v>11</v>
      </c>
      <c r="H18" s="182" t="s">
        <v>13</v>
      </c>
      <c r="I18" s="182"/>
      <c r="J18" s="182"/>
      <c r="K18" s="182"/>
      <c r="L18" s="182"/>
      <c r="M18" s="48"/>
    </row>
    <row r="19" spans="1:13" ht="50.25" customHeight="1" x14ac:dyDescent="0.2">
      <c r="A19" s="182"/>
      <c r="B19" s="184"/>
      <c r="C19" s="184"/>
      <c r="D19" s="184"/>
      <c r="E19" s="184"/>
      <c r="F19" s="181"/>
      <c r="G19" s="181"/>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97" t="s">
        <v>43</v>
      </c>
      <c r="B1" s="197"/>
      <c r="C1" s="197"/>
      <c r="D1" s="197"/>
      <c r="E1" s="197"/>
      <c r="F1" s="197"/>
      <c r="G1" s="197"/>
      <c r="H1" s="197"/>
      <c r="I1" s="197"/>
      <c r="J1" s="197"/>
    </row>
    <row r="2" spans="1:10" x14ac:dyDescent="0.2">
      <c r="A2" s="197"/>
      <c r="B2" s="197"/>
      <c r="C2" s="197"/>
      <c r="D2" s="197"/>
      <c r="E2" s="197"/>
      <c r="F2" s="197"/>
      <c r="G2" s="197"/>
      <c r="H2" s="197"/>
      <c r="I2" s="197"/>
      <c r="J2" s="197"/>
    </row>
    <row r="3" spans="1:10" ht="15" x14ac:dyDescent="0.2">
      <c r="A3" s="198" t="s">
        <v>44</v>
      </c>
      <c r="B3" s="198"/>
      <c r="C3" s="198"/>
      <c r="D3" s="198"/>
      <c r="E3" s="198"/>
      <c r="F3" s="198"/>
      <c r="G3" s="198"/>
      <c r="H3" s="198"/>
      <c r="I3" s="198"/>
      <c r="J3" s="198"/>
    </row>
    <row r="4" spans="1:10" s="14" customFormat="1" x14ac:dyDescent="0.2">
      <c r="A4" s="12"/>
      <c r="B4" s="13"/>
      <c r="C4" s="13"/>
      <c r="D4" s="13"/>
      <c r="E4" s="13"/>
      <c r="F4" s="13"/>
      <c r="G4" s="13"/>
      <c r="H4" s="13"/>
      <c r="I4" s="13"/>
      <c r="J4" s="13"/>
    </row>
    <row r="5" spans="1:10" x14ac:dyDescent="0.2">
      <c r="A5" s="15" t="s">
        <v>45</v>
      </c>
      <c r="B5" s="192" t="s">
        <v>46</v>
      </c>
      <c r="C5" s="192"/>
      <c r="D5" s="192"/>
      <c r="E5" s="192"/>
      <c r="F5" s="192"/>
      <c r="G5" s="192"/>
      <c r="H5" s="192"/>
      <c r="I5" s="192"/>
      <c r="J5" s="192"/>
    </row>
    <row r="6" spans="1:10" x14ac:dyDescent="0.2">
      <c r="A6" s="15" t="s">
        <v>47</v>
      </c>
      <c r="B6" s="192" t="s">
        <v>48</v>
      </c>
      <c r="C6" s="192"/>
      <c r="D6" s="192"/>
      <c r="E6" s="192"/>
      <c r="F6" s="192"/>
      <c r="G6" s="192"/>
      <c r="H6" s="192"/>
      <c r="I6" s="192"/>
      <c r="J6" s="192"/>
    </row>
    <row r="7" spans="1:10" x14ac:dyDescent="0.2">
      <c r="A7" s="15" t="s">
        <v>49</v>
      </c>
      <c r="B7" s="192" t="s">
        <v>50</v>
      </c>
      <c r="C7" s="192"/>
      <c r="D7" s="192"/>
      <c r="E7" s="192"/>
      <c r="F7" s="192"/>
      <c r="G7" s="192"/>
      <c r="H7" s="192"/>
      <c r="I7" s="192"/>
      <c r="J7" s="192"/>
    </row>
    <row r="8" spans="1:10" x14ac:dyDescent="0.2">
      <c r="A8" s="15" t="s">
        <v>51</v>
      </c>
      <c r="B8" s="192" t="s">
        <v>52</v>
      </c>
      <c r="C8" s="192"/>
      <c r="D8" s="192"/>
      <c r="E8" s="192"/>
      <c r="F8" s="192"/>
      <c r="G8" s="192"/>
      <c r="H8" s="192"/>
      <c r="I8" s="192"/>
      <c r="J8" s="192"/>
    </row>
    <row r="9" spans="1:10" x14ac:dyDescent="0.2">
      <c r="A9" s="15" t="s">
        <v>53</v>
      </c>
      <c r="B9" s="192" t="s">
        <v>54</v>
      </c>
      <c r="C9" s="192"/>
      <c r="D9" s="192"/>
      <c r="E9" s="192"/>
      <c r="F9" s="192"/>
      <c r="G9" s="192"/>
      <c r="H9" s="192"/>
      <c r="I9" s="192"/>
      <c r="J9" s="192"/>
    </row>
    <row r="10" spans="1:10" ht="15" x14ac:dyDescent="0.2">
      <c r="A10" s="193" t="s">
        <v>55</v>
      </c>
      <c r="B10" s="194"/>
      <c r="C10" s="194"/>
      <c r="D10" s="194"/>
      <c r="E10" s="194"/>
      <c r="F10" s="194"/>
      <c r="G10" s="194"/>
      <c r="H10" s="194"/>
      <c r="I10" s="194"/>
      <c r="J10" s="194"/>
    </row>
    <row r="12" spans="1:10" x14ac:dyDescent="0.2">
      <c r="A12" s="195" t="s">
        <v>56</v>
      </c>
      <c r="B12" s="195"/>
      <c r="C12" s="195"/>
      <c r="D12" s="195"/>
      <c r="E12" s="195"/>
      <c r="F12" s="195"/>
      <c r="G12" s="195"/>
      <c r="H12" s="195"/>
      <c r="I12" s="195"/>
      <c r="J12" s="195"/>
    </row>
    <row r="13" spans="1:10" x14ac:dyDescent="0.2">
      <c r="A13" s="195"/>
      <c r="B13" s="195"/>
      <c r="C13" s="195"/>
      <c r="D13" s="195"/>
      <c r="E13" s="195"/>
      <c r="F13" s="195"/>
      <c r="G13" s="195"/>
      <c r="H13" s="195"/>
      <c r="I13" s="195"/>
      <c r="J13" s="195"/>
    </row>
    <row r="14" spans="1:10" ht="42.75" customHeight="1" x14ac:dyDescent="0.2">
      <c r="A14" s="196" t="s">
        <v>57</v>
      </c>
      <c r="B14" s="196"/>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2"/>
  <sheetViews>
    <sheetView tabSelected="1" topLeftCell="AG1" zoomScale="70" zoomScaleNormal="70" workbookViewId="0">
      <selection activeCell="AV10" sqref="AV10"/>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45"/>
      <c r="B1" s="246"/>
      <c r="C1" s="259" t="s">
        <v>69</v>
      </c>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5"/>
      <c r="AW1" s="255"/>
      <c r="AX1" s="256"/>
    </row>
    <row r="2" spans="1:50" ht="35.25" customHeight="1" x14ac:dyDescent="0.25">
      <c r="A2" s="247"/>
      <c r="B2" s="248"/>
      <c r="C2" s="260" t="s">
        <v>70</v>
      </c>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57"/>
      <c r="AW2" s="257"/>
      <c r="AX2" s="258"/>
    </row>
    <row r="3" spans="1:50" ht="35.25" customHeight="1" x14ac:dyDescent="0.25">
      <c r="A3" s="247"/>
      <c r="B3" s="248"/>
      <c r="C3" s="260" t="s">
        <v>71</v>
      </c>
      <c r="D3" s="260"/>
      <c r="E3" s="260"/>
      <c r="F3" s="260"/>
      <c r="G3" s="260"/>
      <c r="H3" s="260"/>
      <c r="I3" s="260"/>
      <c r="J3" s="260"/>
      <c r="K3" s="260"/>
      <c r="L3" s="260"/>
      <c r="M3" s="260"/>
      <c r="N3" s="260"/>
      <c r="O3" s="260"/>
      <c r="P3" s="260"/>
      <c r="Q3" s="260"/>
      <c r="R3" s="260"/>
      <c r="S3" s="260"/>
      <c r="T3" s="260"/>
      <c r="U3" s="260"/>
      <c r="V3" s="260"/>
      <c r="W3" s="260"/>
      <c r="X3" s="260"/>
      <c r="Y3" s="260"/>
      <c r="Z3" s="260"/>
      <c r="AA3" s="260" t="s">
        <v>72</v>
      </c>
      <c r="AB3" s="260"/>
      <c r="AC3" s="260"/>
      <c r="AD3" s="260"/>
      <c r="AE3" s="260"/>
      <c r="AF3" s="260"/>
      <c r="AG3" s="260"/>
      <c r="AH3" s="260"/>
      <c r="AI3" s="260"/>
      <c r="AJ3" s="260"/>
      <c r="AK3" s="260"/>
      <c r="AL3" s="260"/>
      <c r="AM3" s="260"/>
      <c r="AN3" s="260"/>
      <c r="AO3" s="260"/>
      <c r="AP3" s="260"/>
      <c r="AQ3" s="260"/>
      <c r="AR3" s="260"/>
      <c r="AS3" s="260"/>
      <c r="AT3" s="260"/>
      <c r="AU3" s="260"/>
      <c r="AV3" s="257"/>
      <c r="AW3" s="257"/>
      <c r="AX3" s="258"/>
    </row>
    <row r="4" spans="1:50" ht="27.75" customHeight="1" x14ac:dyDescent="0.25">
      <c r="A4" s="243" t="s">
        <v>73</v>
      </c>
      <c r="B4" s="244"/>
      <c r="C4" s="244"/>
      <c r="D4" s="249">
        <v>2022</v>
      </c>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1"/>
    </row>
    <row r="5" spans="1:50" s="2" customFormat="1" ht="40.5" customHeight="1" thickBot="1" x14ac:dyDescent="0.3">
      <c r="A5" s="241" t="s">
        <v>74</v>
      </c>
      <c r="B5" s="242"/>
      <c r="C5" s="242"/>
      <c r="D5" s="252" t="s">
        <v>255</v>
      </c>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4"/>
    </row>
    <row r="6" spans="1:50" s="3" customFormat="1" ht="15.75" customHeight="1" x14ac:dyDescent="0.25">
      <c r="A6" s="267" t="s">
        <v>75</v>
      </c>
      <c r="B6" s="269" t="s">
        <v>76</v>
      </c>
      <c r="C6" s="265" t="s">
        <v>77</v>
      </c>
      <c r="D6" s="265" t="s">
        <v>78</v>
      </c>
      <c r="E6" s="265" t="s">
        <v>79</v>
      </c>
      <c r="F6" s="269" t="s">
        <v>80</v>
      </c>
      <c r="G6" s="265" t="s">
        <v>81</v>
      </c>
      <c r="H6" s="265" t="s">
        <v>82</v>
      </c>
      <c r="I6" s="265" t="s">
        <v>83</v>
      </c>
      <c r="J6" s="265" t="s">
        <v>84</v>
      </c>
      <c r="K6" s="265" t="s">
        <v>85</v>
      </c>
      <c r="L6" s="262" t="s">
        <v>86</v>
      </c>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3"/>
    </row>
    <row r="7" spans="1:50" s="3" customFormat="1" ht="28.5" customHeight="1" x14ac:dyDescent="0.25">
      <c r="A7" s="268"/>
      <c r="B7" s="270"/>
      <c r="C7" s="266"/>
      <c r="D7" s="266"/>
      <c r="E7" s="266"/>
      <c r="F7" s="270"/>
      <c r="G7" s="266"/>
      <c r="H7" s="266"/>
      <c r="I7" s="266"/>
      <c r="J7" s="266"/>
      <c r="K7" s="266"/>
      <c r="L7" s="261" t="s">
        <v>87</v>
      </c>
      <c r="M7" s="261"/>
      <c r="N7" s="261"/>
      <c r="O7" s="261" t="s">
        <v>88</v>
      </c>
      <c r="P7" s="261"/>
      <c r="Q7" s="261"/>
      <c r="R7" s="261" t="s">
        <v>89</v>
      </c>
      <c r="S7" s="261"/>
      <c r="T7" s="261"/>
      <c r="U7" s="261" t="s">
        <v>90</v>
      </c>
      <c r="V7" s="261"/>
      <c r="W7" s="261"/>
      <c r="X7" s="261" t="s">
        <v>91</v>
      </c>
      <c r="Y7" s="261"/>
      <c r="Z7" s="261"/>
      <c r="AA7" s="261" t="s">
        <v>92</v>
      </c>
      <c r="AB7" s="261"/>
      <c r="AC7" s="261"/>
      <c r="AD7" s="261" t="s">
        <v>93</v>
      </c>
      <c r="AE7" s="261"/>
      <c r="AF7" s="261"/>
      <c r="AG7" s="261" t="s">
        <v>94</v>
      </c>
      <c r="AH7" s="261"/>
      <c r="AI7" s="261"/>
      <c r="AJ7" s="261" t="s">
        <v>95</v>
      </c>
      <c r="AK7" s="261"/>
      <c r="AL7" s="261"/>
      <c r="AM7" s="261" t="s">
        <v>96</v>
      </c>
      <c r="AN7" s="261"/>
      <c r="AO7" s="261"/>
      <c r="AP7" s="261" t="s">
        <v>97</v>
      </c>
      <c r="AQ7" s="261"/>
      <c r="AR7" s="261"/>
      <c r="AS7" s="261" t="s">
        <v>98</v>
      </c>
      <c r="AT7" s="261"/>
      <c r="AU7" s="261"/>
      <c r="AV7" s="261" t="s">
        <v>99</v>
      </c>
      <c r="AW7" s="261"/>
      <c r="AX7" s="264"/>
    </row>
    <row r="8" spans="1:50" s="3" customFormat="1" ht="24.75" customHeight="1" x14ac:dyDescent="0.25">
      <c r="A8" s="268"/>
      <c r="B8" s="270"/>
      <c r="C8" s="266"/>
      <c r="D8" s="266"/>
      <c r="E8" s="266"/>
      <c r="F8" s="270"/>
      <c r="G8" s="266"/>
      <c r="H8" s="266"/>
      <c r="I8" s="266"/>
      <c r="J8" s="266"/>
      <c r="K8" s="266"/>
      <c r="L8" s="140" t="s">
        <v>100</v>
      </c>
      <c r="M8" s="140" t="s">
        <v>101</v>
      </c>
      <c r="N8" s="59" t="s">
        <v>102</v>
      </c>
      <c r="O8" s="140" t="s">
        <v>100</v>
      </c>
      <c r="P8" s="140" t="s">
        <v>101</v>
      </c>
      <c r="Q8" s="59" t="s">
        <v>102</v>
      </c>
      <c r="R8" s="140" t="s">
        <v>100</v>
      </c>
      <c r="S8" s="140" t="s">
        <v>101</v>
      </c>
      <c r="T8" s="59" t="s">
        <v>102</v>
      </c>
      <c r="U8" s="140" t="s">
        <v>100</v>
      </c>
      <c r="V8" s="140" t="s">
        <v>101</v>
      </c>
      <c r="W8" s="59" t="s">
        <v>102</v>
      </c>
      <c r="X8" s="140" t="s">
        <v>100</v>
      </c>
      <c r="Y8" s="140" t="s">
        <v>101</v>
      </c>
      <c r="Z8" s="59" t="s">
        <v>102</v>
      </c>
      <c r="AA8" s="140" t="s">
        <v>100</v>
      </c>
      <c r="AB8" s="140" t="s">
        <v>101</v>
      </c>
      <c r="AC8" s="59" t="s">
        <v>102</v>
      </c>
      <c r="AD8" s="140" t="s">
        <v>100</v>
      </c>
      <c r="AE8" s="140" t="s">
        <v>101</v>
      </c>
      <c r="AF8" s="59" t="s">
        <v>102</v>
      </c>
      <c r="AG8" s="140" t="s">
        <v>100</v>
      </c>
      <c r="AH8" s="140" t="s">
        <v>101</v>
      </c>
      <c r="AI8" s="59" t="s">
        <v>102</v>
      </c>
      <c r="AJ8" s="140" t="s">
        <v>100</v>
      </c>
      <c r="AK8" s="140" t="s">
        <v>101</v>
      </c>
      <c r="AL8" s="59" t="s">
        <v>102</v>
      </c>
      <c r="AM8" s="140" t="s">
        <v>100</v>
      </c>
      <c r="AN8" s="140" t="s">
        <v>101</v>
      </c>
      <c r="AO8" s="59" t="s">
        <v>102</v>
      </c>
      <c r="AP8" s="140" t="s">
        <v>100</v>
      </c>
      <c r="AQ8" s="140" t="s">
        <v>101</v>
      </c>
      <c r="AR8" s="59" t="s">
        <v>102</v>
      </c>
      <c r="AS8" s="140" t="s">
        <v>100</v>
      </c>
      <c r="AT8" s="140" t="s">
        <v>101</v>
      </c>
      <c r="AU8" s="59" t="s">
        <v>102</v>
      </c>
      <c r="AV8" s="140" t="s">
        <v>103</v>
      </c>
      <c r="AW8" s="140" t="s">
        <v>104</v>
      </c>
      <c r="AX8" s="141" t="s">
        <v>102</v>
      </c>
    </row>
    <row r="9" spans="1:50" s="3" customFormat="1" ht="30" x14ac:dyDescent="0.25">
      <c r="A9" s="227" t="s">
        <v>189</v>
      </c>
      <c r="B9" s="229">
        <v>1</v>
      </c>
      <c r="C9" s="229" t="s">
        <v>190</v>
      </c>
      <c r="D9" s="203" t="s">
        <v>116</v>
      </c>
      <c r="E9" s="205" t="str">
        <f>IF(D9="","",VLOOKUP(D9,$C$138:$L$151,10,FALSE))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18">
        <v>0.5</v>
      </c>
      <c r="G9" s="118"/>
      <c r="H9" s="84" t="s">
        <v>256</v>
      </c>
      <c r="I9" s="134" t="s">
        <v>191</v>
      </c>
      <c r="J9" s="61" t="s">
        <v>180</v>
      </c>
      <c r="K9" s="61" t="s">
        <v>183</v>
      </c>
      <c r="L9" s="66">
        <v>0</v>
      </c>
      <c r="M9" s="66"/>
      <c r="N9" s="118">
        <f t="shared" ref="N9:N51" si="0">IF(ISERROR(M9/L9),0,(M9/L9))</f>
        <v>0</v>
      </c>
      <c r="O9" s="66">
        <v>0</v>
      </c>
      <c r="P9" s="67"/>
      <c r="Q9" s="118">
        <f t="shared" ref="Q9:Q67" si="1">IF(ISERROR(P9/O9),0,(P9/O9))</f>
        <v>0</v>
      </c>
      <c r="R9" s="66">
        <v>0</v>
      </c>
      <c r="S9" s="66"/>
      <c r="T9" s="118">
        <f t="shared" ref="T9:T67" si="2">IF(ISERROR(S9/R9),0,(S9/R9))</f>
        <v>0</v>
      </c>
      <c r="U9" s="66">
        <v>0</v>
      </c>
      <c r="V9" s="67"/>
      <c r="W9" s="118">
        <f t="shared" ref="W9:W67" si="3">IF(ISERROR(V9/U9),0,(V9/U9))</f>
        <v>0</v>
      </c>
      <c r="X9" s="66">
        <v>0</v>
      </c>
      <c r="Y9" s="67"/>
      <c r="Z9" s="118">
        <f t="shared" ref="Z9:Z67" si="4">IF(ISERROR(Y9/X9),0,(Y9/X9))</f>
        <v>0</v>
      </c>
      <c r="AA9" s="66">
        <v>0</v>
      </c>
      <c r="AB9" s="67"/>
      <c r="AC9" s="118">
        <f t="shared" ref="AC9:AC67" si="5">IF(ISERROR(AB9/AA9),0,(AB9/AA9))</f>
        <v>0</v>
      </c>
      <c r="AD9" s="66">
        <v>0</v>
      </c>
      <c r="AE9" s="67"/>
      <c r="AF9" s="118">
        <f t="shared" ref="AF9:AF67" si="6">IF(ISERROR(AE9/AD9),0,(AE9/AD9))</f>
        <v>0</v>
      </c>
      <c r="AG9" s="66">
        <v>0</v>
      </c>
      <c r="AH9" s="67"/>
      <c r="AI9" s="118">
        <f t="shared" ref="AI9:AI67" si="7">IF(ISERROR(AH9/AG9),0,(AH9/AG9))</f>
        <v>0</v>
      </c>
      <c r="AJ9" s="66">
        <v>0</v>
      </c>
      <c r="AK9" s="67"/>
      <c r="AL9" s="118">
        <f t="shared" ref="AL9:AL67" si="8">IF(ISERROR(AK9/AJ9),0,(AK9/AJ9))</f>
        <v>0</v>
      </c>
      <c r="AM9" s="66">
        <v>0</v>
      </c>
      <c r="AN9" s="67"/>
      <c r="AO9" s="118">
        <f t="shared" ref="AO9:AO67" si="9">IF(ISERROR(AN9/AM9),0,(AN9/AM9))</f>
        <v>0</v>
      </c>
      <c r="AP9" s="66">
        <v>0</v>
      </c>
      <c r="AQ9" s="67"/>
      <c r="AR9" s="118">
        <f t="shared" ref="AR9:AR67" si="10">IF(ISERROR(AQ9/AP9),0,(AQ9/AP9))</f>
        <v>0</v>
      </c>
      <c r="AS9" s="66">
        <v>1</v>
      </c>
      <c r="AT9" s="67"/>
      <c r="AU9" s="118">
        <f t="shared" ref="AU9:AU67" si="11">IF(ISERROR(AT9/AS9),0,(AT9/AS9))</f>
        <v>0</v>
      </c>
      <c r="AV9" s="68">
        <f>IF(K9="SUMA",(L9+O9+R9+U9+X9+AA9+AD9+AG9+AP9+AS9+AJ9+AM9),(AD9))</f>
        <v>1</v>
      </c>
      <c r="AW9" s="69">
        <f>IF(ISERROR(IF(K9="Suma",(AE9+AH9+AQ9+AT9+AK9+AN9+AB9+Y9+V9+S9+P9+M9),AVERAGE(AE9,AH9,AQ9,AT9,AK9,AN9,AB9,Y9,V9,S9,P9,M9))),0,IF(K9="Suma",(AE9+AH9+AQ9+AT9+AK9+AN9+AB9+Y9+V9+S9+P9+M9),AVERAGE(AE9,AH9,AQ9,AT9,AK9,AN9,AB9,Y9,V9,S9,P9,M9)))</f>
        <v>0</v>
      </c>
      <c r="AX9" s="87">
        <f>IF(ISERROR(AW9/AV9),0,(AW9/AV9))</f>
        <v>0</v>
      </c>
    </row>
    <row r="10" spans="1:50" s="3" customFormat="1" ht="51" customHeight="1" x14ac:dyDescent="0.25">
      <c r="A10" s="227"/>
      <c r="B10" s="229"/>
      <c r="C10" s="229"/>
      <c r="D10" s="203"/>
      <c r="E10" s="205"/>
      <c r="F10" s="118">
        <v>0.5</v>
      </c>
      <c r="G10" s="118"/>
      <c r="H10" s="84" t="s">
        <v>257</v>
      </c>
      <c r="I10" s="134" t="s">
        <v>302</v>
      </c>
      <c r="J10" s="61" t="s">
        <v>180</v>
      </c>
      <c r="K10" s="61" t="s">
        <v>183</v>
      </c>
      <c r="L10" s="66">
        <v>0</v>
      </c>
      <c r="M10" s="66"/>
      <c r="N10" s="118">
        <f t="shared" si="0"/>
        <v>0</v>
      </c>
      <c r="O10" s="66">
        <v>0</v>
      </c>
      <c r="P10" s="67"/>
      <c r="Q10" s="118">
        <f t="shared" si="1"/>
        <v>0</v>
      </c>
      <c r="R10" s="66">
        <v>0</v>
      </c>
      <c r="S10" s="66"/>
      <c r="T10" s="118">
        <f t="shared" si="2"/>
        <v>0</v>
      </c>
      <c r="U10" s="66">
        <v>0</v>
      </c>
      <c r="V10" s="67"/>
      <c r="W10" s="118">
        <f t="shared" si="3"/>
        <v>0</v>
      </c>
      <c r="X10" s="66">
        <v>0</v>
      </c>
      <c r="Y10" s="67"/>
      <c r="Z10" s="118">
        <f t="shared" si="4"/>
        <v>0</v>
      </c>
      <c r="AA10" s="66">
        <v>0</v>
      </c>
      <c r="AB10" s="66"/>
      <c r="AC10" s="118">
        <f t="shared" si="5"/>
        <v>0</v>
      </c>
      <c r="AD10" s="66">
        <v>0</v>
      </c>
      <c r="AE10" s="66"/>
      <c r="AF10" s="118">
        <f t="shared" si="6"/>
        <v>0</v>
      </c>
      <c r="AG10" s="66">
        <v>0</v>
      </c>
      <c r="AH10" s="66"/>
      <c r="AI10" s="118">
        <f t="shared" si="7"/>
        <v>0</v>
      </c>
      <c r="AJ10" s="66">
        <v>0</v>
      </c>
      <c r="AK10" s="67"/>
      <c r="AL10" s="118">
        <f t="shared" si="8"/>
        <v>0</v>
      </c>
      <c r="AM10" s="67">
        <v>0</v>
      </c>
      <c r="AN10" s="112"/>
      <c r="AO10" s="118">
        <f t="shared" si="9"/>
        <v>0</v>
      </c>
      <c r="AP10" s="66">
        <v>0</v>
      </c>
      <c r="AQ10" s="67"/>
      <c r="AR10" s="118">
        <f t="shared" si="10"/>
        <v>0</v>
      </c>
      <c r="AS10" s="66">
        <v>1</v>
      </c>
      <c r="AT10" s="66"/>
      <c r="AU10" s="118">
        <f t="shared" si="11"/>
        <v>0</v>
      </c>
      <c r="AV10" s="68">
        <f t="shared" ref="AV10:AV66" si="12">IF(K10="SUMA",(L10+O10+R10+U10+X10+AA10+AD10+AG10+AP10+AS10+AJ10+AM10),(AD10))</f>
        <v>1</v>
      </c>
      <c r="AW10" s="69">
        <f t="shared" ref="AW10:AW66" si="13">IF(ISERROR(IF(K10="Suma",(AE10+AH10+AQ10+AT10+AK10+AN10+AB10+Y10+V10+S10+P10+M10),AVERAGE(AE10,AH10,AQ10,AT10,AK10,AN10,AB10,Y10,V10,S10,P10,M10))),0,IF(K10="Suma",(AE10+AH10+AQ10+AT10+AK10+AN10+AB10+Y10+V10+S10+P10+M10),AVERAGE(AE10,AH10,AQ10,AT10,AK10,AN10,AB10,Y10,V10,S10,P10,M10)))</f>
        <v>0</v>
      </c>
      <c r="AX10" s="87">
        <f t="shared" ref="AX10:AX66" si="14">IF(ISERROR(AW10/AV10),0,(AW10/AV10))</f>
        <v>0</v>
      </c>
    </row>
    <row r="11" spans="1:50" s="3" customFormat="1" ht="119.25" customHeight="1" x14ac:dyDescent="0.25">
      <c r="A11" s="227" t="s">
        <v>188</v>
      </c>
      <c r="B11" s="229">
        <v>2</v>
      </c>
      <c r="C11" s="229" t="s">
        <v>192</v>
      </c>
      <c r="D11" s="203" t="s">
        <v>121</v>
      </c>
      <c r="E11" s="205" t="str">
        <f>IF(D11="","",VLOOKUP(D11,$C$138:$L$151,10,FALSE))</f>
        <v xml:space="preserve">Planear y ejecutar estrategias y políticas eficaces de comunicación interna y externa que socialicen la gestión de la entidad y contribuyan al posicionamiento de la imagen institucional en el distrito. </v>
      </c>
      <c r="F11" s="75">
        <v>0.11119999999999999</v>
      </c>
      <c r="G11" s="118"/>
      <c r="H11" s="84">
        <v>2.1</v>
      </c>
      <c r="I11" s="134" t="s">
        <v>303</v>
      </c>
      <c r="J11" s="61" t="s">
        <v>180</v>
      </c>
      <c r="K11" s="61" t="s">
        <v>184</v>
      </c>
      <c r="L11" s="66">
        <v>0.6</v>
      </c>
      <c r="M11" s="66"/>
      <c r="N11" s="118">
        <f t="shared" si="0"/>
        <v>0</v>
      </c>
      <c r="O11" s="66">
        <v>0.6</v>
      </c>
      <c r="P11" s="67"/>
      <c r="Q11" s="118">
        <f t="shared" si="1"/>
        <v>0</v>
      </c>
      <c r="R11" s="66">
        <v>0.6</v>
      </c>
      <c r="S11" s="66"/>
      <c r="T11" s="118">
        <f t="shared" si="2"/>
        <v>0</v>
      </c>
      <c r="U11" s="66">
        <v>0.6</v>
      </c>
      <c r="V11" s="67"/>
      <c r="W11" s="118">
        <f t="shared" si="3"/>
        <v>0</v>
      </c>
      <c r="X11" s="66">
        <v>0.6</v>
      </c>
      <c r="Y11" s="67"/>
      <c r="Z11" s="118">
        <f t="shared" si="4"/>
        <v>0</v>
      </c>
      <c r="AA11" s="66">
        <v>0.6</v>
      </c>
      <c r="AB11" s="66"/>
      <c r="AC11" s="118">
        <f t="shared" si="5"/>
        <v>0</v>
      </c>
      <c r="AD11" s="66">
        <v>0.6</v>
      </c>
      <c r="AE11" s="66"/>
      <c r="AF11" s="118">
        <f t="shared" si="6"/>
        <v>0</v>
      </c>
      <c r="AG11" s="66">
        <v>0.6</v>
      </c>
      <c r="AH11" s="66"/>
      <c r="AI11" s="118">
        <f t="shared" si="7"/>
        <v>0</v>
      </c>
      <c r="AJ11" s="66">
        <v>0.6</v>
      </c>
      <c r="AK11" s="67"/>
      <c r="AL11" s="118">
        <f t="shared" si="8"/>
        <v>0</v>
      </c>
      <c r="AM11" s="66">
        <v>0.6</v>
      </c>
      <c r="AN11" s="67"/>
      <c r="AO11" s="118">
        <f t="shared" si="9"/>
        <v>0</v>
      </c>
      <c r="AP11" s="66">
        <v>0.6</v>
      </c>
      <c r="AQ11" s="67"/>
      <c r="AR11" s="118">
        <f t="shared" si="10"/>
        <v>0</v>
      </c>
      <c r="AS11" s="66">
        <v>0.6</v>
      </c>
      <c r="AT11" s="66"/>
      <c r="AU11" s="118">
        <f t="shared" si="11"/>
        <v>0</v>
      </c>
      <c r="AV11" s="68">
        <f t="shared" si="12"/>
        <v>0.6</v>
      </c>
      <c r="AW11" s="69">
        <f t="shared" si="13"/>
        <v>0</v>
      </c>
      <c r="AX11" s="87">
        <f t="shared" si="14"/>
        <v>0</v>
      </c>
    </row>
    <row r="12" spans="1:50" s="3" customFormat="1" ht="133.5" customHeight="1" x14ac:dyDescent="0.25">
      <c r="A12" s="227"/>
      <c r="B12" s="229"/>
      <c r="C12" s="229"/>
      <c r="D12" s="203"/>
      <c r="E12" s="205"/>
      <c r="F12" s="75">
        <v>0.1111</v>
      </c>
      <c r="G12" s="118"/>
      <c r="H12" s="84">
        <v>2.2000000000000002</v>
      </c>
      <c r="I12" s="134" t="s">
        <v>304</v>
      </c>
      <c r="J12" s="61" t="s">
        <v>180</v>
      </c>
      <c r="K12" s="61" t="s">
        <v>184</v>
      </c>
      <c r="L12" s="66">
        <v>0.8</v>
      </c>
      <c r="M12" s="66"/>
      <c r="N12" s="118">
        <f t="shared" si="0"/>
        <v>0</v>
      </c>
      <c r="O12" s="66">
        <v>0.8</v>
      </c>
      <c r="P12" s="66"/>
      <c r="Q12" s="118">
        <f t="shared" si="1"/>
        <v>0</v>
      </c>
      <c r="R12" s="66">
        <v>0.8</v>
      </c>
      <c r="S12" s="66"/>
      <c r="T12" s="118">
        <f t="shared" si="2"/>
        <v>0</v>
      </c>
      <c r="U12" s="66">
        <v>0.8</v>
      </c>
      <c r="V12" s="66"/>
      <c r="W12" s="118">
        <f t="shared" si="3"/>
        <v>0</v>
      </c>
      <c r="X12" s="66">
        <v>0.8</v>
      </c>
      <c r="Y12" s="66"/>
      <c r="Z12" s="118">
        <f t="shared" si="4"/>
        <v>0</v>
      </c>
      <c r="AA12" s="66">
        <v>0.8</v>
      </c>
      <c r="AB12" s="66"/>
      <c r="AC12" s="118">
        <f t="shared" si="5"/>
        <v>0</v>
      </c>
      <c r="AD12" s="66">
        <v>0.8</v>
      </c>
      <c r="AE12" s="66"/>
      <c r="AF12" s="118">
        <f t="shared" si="6"/>
        <v>0</v>
      </c>
      <c r="AG12" s="66">
        <v>0.8</v>
      </c>
      <c r="AH12" s="66"/>
      <c r="AI12" s="118">
        <f t="shared" si="7"/>
        <v>0</v>
      </c>
      <c r="AJ12" s="66">
        <v>0.8</v>
      </c>
      <c r="AK12" s="66"/>
      <c r="AL12" s="118">
        <f t="shared" si="8"/>
        <v>0</v>
      </c>
      <c r="AM12" s="66">
        <v>0.8</v>
      </c>
      <c r="AN12" s="66"/>
      <c r="AO12" s="118">
        <f t="shared" si="9"/>
        <v>0</v>
      </c>
      <c r="AP12" s="66">
        <v>0.8</v>
      </c>
      <c r="AQ12" s="66"/>
      <c r="AR12" s="118">
        <f t="shared" si="10"/>
        <v>0</v>
      </c>
      <c r="AS12" s="66">
        <v>0.8</v>
      </c>
      <c r="AT12" s="66"/>
      <c r="AU12" s="118">
        <f t="shared" si="11"/>
        <v>0</v>
      </c>
      <c r="AV12" s="68">
        <f t="shared" si="12"/>
        <v>0.8</v>
      </c>
      <c r="AW12" s="69">
        <f t="shared" si="13"/>
        <v>0</v>
      </c>
      <c r="AX12" s="87">
        <f t="shared" si="14"/>
        <v>0</v>
      </c>
    </row>
    <row r="13" spans="1:50" s="3" customFormat="1" ht="82.5" customHeight="1" x14ac:dyDescent="0.25">
      <c r="A13" s="227"/>
      <c r="B13" s="229"/>
      <c r="C13" s="229"/>
      <c r="D13" s="203"/>
      <c r="E13" s="205"/>
      <c r="F13" s="75">
        <v>0.1111</v>
      </c>
      <c r="G13" s="118"/>
      <c r="H13" s="84">
        <v>2.2999999999999998</v>
      </c>
      <c r="I13" s="134" t="s">
        <v>305</v>
      </c>
      <c r="J13" s="61" t="s">
        <v>181</v>
      </c>
      <c r="K13" s="61" t="s">
        <v>183</v>
      </c>
      <c r="L13" s="76"/>
      <c r="M13" s="76"/>
      <c r="N13" s="118">
        <f t="shared" si="0"/>
        <v>0</v>
      </c>
      <c r="O13" s="76"/>
      <c r="P13" s="77"/>
      <c r="Q13" s="118">
        <f t="shared" si="1"/>
        <v>0</v>
      </c>
      <c r="R13" s="76"/>
      <c r="S13" s="76"/>
      <c r="T13" s="118">
        <f t="shared" si="2"/>
        <v>0</v>
      </c>
      <c r="U13" s="76"/>
      <c r="V13" s="77"/>
      <c r="W13" s="118">
        <f t="shared" si="3"/>
        <v>0</v>
      </c>
      <c r="X13" s="76"/>
      <c r="Y13" s="77"/>
      <c r="Z13" s="118">
        <f t="shared" si="4"/>
        <v>0</v>
      </c>
      <c r="AA13" s="76"/>
      <c r="AB13" s="76"/>
      <c r="AC13" s="118">
        <f t="shared" si="5"/>
        <v>0</v>
      </c>
      <c r="AD13" s="76"/>
      <c r="AE13" s="76"/>
      <c r="AF13" s="118">
        <f t="shared" si="6"/>
        <v>0</v>
      </c>
      <c r="AG13" s="76"/>
      <c r="AH13" s="76"/>
      <c r="AI13" s="118">
        <f t="shared" si="7"/>
        <v>0</v>
      </c>
      <c r="AJ13" s="76"/>
      <c r="AK13" s="77"/>
      <c r="AL13" s="118">
        <f t="shared" si="8"/>
        <v>0</v>
      </c>
      <c r="AM13" s="76"/>
      <c r="AN13" s="77"/>
      <c r="AO13" s="118">
        <f t="shared" si="9"/>
        <v>0</v>
      </c>
      <c r="AP13" s="76"/>
      <c r="AQ13" s="77"/>
      <c r="AR13" s="118">
        <f t="shared" si="10"/>
        <v>0</v>
      </c>
      <c r="AS13" s="76">
        <v>1800</v>
      </c>
      <c r="AT13" s="76"/>
      <c r="AU13" s="118">
        <f t="shared" si="11"/>
        <v>0</v>
      </c>
      <c r="AV13" s="78">
        <f t="shared" ref="AV13:AV14" si="15">IF(K13="SUMA",(L13+O13+R13+U13+X13+AA13+AD13+AG13+AP13+AS13+AJ13+AM13),(AD13))</f>
        <v>1800</v>
      </c>
      <c r="AW13" s="138">
        <f t="shared" ref="AW13:AW14" si="16">IF(ISERROR(IF(K13="Suma",(AE13+AH13+AQ13+AT13+AK13+AN13+AB13+Y13+V13+S13+P13+M13),AVERAGE(AE13,AH13,AQ13,AT13,AK13,AN13,AB13,Y13,V13,S13,P13,M13))),0,IF(K13="Suma",(AE13+AH13+AQ13+AT13+AK13+AN13+AB13+Y13+V13+S13+P13+M13),AVERAGE(AE13,AH13,AQ13,AT13,AK13,AN13,AB13,Y13,V13,S13,P13,M13)))</f>
        <v>0</v>
      </c>
      <c r="AX13" s="87">
        <f t="shared" ref="AX13:AX14" si="17">IF(ISERROR(AW13/AV13),0,(AW13/AV13))</f>
        <v>0</v>
      </c>
    </row>
    <row r="14" spans="1:50" s="3" customFormat="1" ht="82.5" customHeight="1" x14ac:dyDescent="0.25">
      <c r="A14" s="227"/>
      <c r="B14" s="229"/>
      <c r="C14" s="229"/>
      <c r="D14" s="203"/>
      <c r="E14" s="205"/>
      <c r="F14" s="75">
        <v>0.1111</v>
      </c>
      <c r="G14" s="118"/>
      <c r="H14" s="84">
        <v>2.4</v>
      </c>
      <c r="I14" s="134" t="s">
        <v>306</v>
      </c>
      <c r="J14" s="61" t="s">
        <v>180</v>
      </c>
      <c r="K14" s="61" t="s">
        <v>184</v>
      </c>
      <c r="L14" s="66">
        <v>0.1</v>
      </c>
      <c r="M14" s="66"/>
      <c r="N14" s="118">
        <f t="shared" si="0"/>
        <v>0</v>
      </c>
      <c r="O14" s="66">
        <v>0.1</v>
      </c>
      <c r="P14" s="66"/>
      <c r="Q14" s="118">
        <f t="shared" si="1"/>
        <v>0</v>
      </c>
      <c r="R14" s="66">
        <v>0.1</v>
      </c>
      <c r="S14" s="66"/>
      <c r="T14" s="118">
        <f t="shared" si="2"/>
        <v>0</v>
      </c>
      <c r="U14" s="66">
        <v>0.1</v>
      </c>
      <c r="V14" s="66"/>
      <c r="W14" s="118">
        <f t="shared" si="3"/>
        <v>0</v>
      </c>
      <c r="X14" s="66">
        <v>0.1</v>
      </c>
      <c r="Y14" s="66"/>
      <c r="Z14" s="118">
        <f t="shared" si="4"/>
        <v>0</v>
      </c>
      <c r="AA14" s="66">
        <v>0.1</v>
      </c>
      <c r="AB14" s="66"/>
      <c r="AC14" s="118">
        <f t="shared" si="5"/>
        <v>0</v>
      </c>
      <c r="AD14" s="66">
        <v>0.1</v>
      </c>
      <c r="AE14" s="66"/>
      <c r="AF14" s="118">
        <f t="shared" si="6"/>
        <v>0</v>
      </c>
      <c r="AG14" s="66">
        <v>0.1</v>
      </c>
      <c r="AH14" s="66"/>
      <c r="AI14" s="118">
        <f t="shared" si="7"/>
        <v>0</v>
      </c>
      <c r="AJ14" s="66">
        <v>0.1</v>
      </c>
      <c r="AK14" s="66"/>
      <c r="AL14" s="118">
        <f t="shared" si="8"/>
        <v>0</v>
      </c>
      <c r="AM14" s="66">
        <v>0.1</v>
      </c>
      <c r="AN14" s="66"/>
      <c r="AO14" s="118">
        <f t="shared" si="9"/>
        <v>0</v>
      </c>
      <c r="AP14" s="66">
        <v>0.1</v>
      </c>
      <c r="AQ14" s="66"/>
      <c r="AR14" s="118">
        <f t="shared" si="10"/>
        <v>0</v>
      </c>
      <c r="AS14" s="66">
        <v>0.1</v>
      </c>
      <c r="AT14" s="66"/>
      <c r="AU14" s="118">
        <f t="shared" si="11"/>
        <v>0</v>
      </c>
      <c r="AV14" s="68">
        <f t="shared" si="15"/>
        <v>0.1</v>
      </c>
      <c r="AW14" s="69">
        <f t="shared" si="16"/>
        <v>0</v>
      </c>
      <c r="AX14" s="87">
        <f t="shared" si="17"/>
        <v>0</v>
      </c>
    </row>
    <row r="15" spans="1:50" s="3" customFormat="1" ht="82.5" customHeight="1" x14ac:dyDescent="0.25">
      <c r="A15" s="227"/>
      <c r="B15" s="229"/>
      <c r="C15" s="229"/>
      <c r="D15" s="203"/>
      <c r="E15" s="205"/>
      <c r="F15" s="75">
        <v>0.1111</v>
      </c>
      <c r="G15" s="118"/>
      <c r="H15" s="84">
        <v>2.5</v>
      </c>
      <c r="I15" s="134" t="s">
        <v>307</v>
      </c>
      <c r="J15" s="61" t="s">
        <v>180</v>
      </c>
      <c r="K15" s="61" t="s">
        <v>184</v>
      </c>
      <c r="L15" s="66">
        <v>0.1</v>
      </c>
      <c r="M15" s="66"/>
      <c r="N15" s="118">
        <f t="shared" ref="N15:N17" si="18">IF(ISERROR(M15/L15),0,(M15/L15))</f>
        <v>0</v>
      </c>
      <c r="O15" s="66">
        <v>0.1</v>
      </c>
      <c r="P15" s="66"/>
      <c r="Q15" s="118">
        <f t="shared" ref="Q15:Q17" si="19">IF(ISERROR(P15/O15),0,(P15/O15))</f>
        <v>0</v>
      </c>
      <c r="R15" s="66">
        <v>0.1</v>
      </c>
      <c r="S15" s="66"/>
      <c r="T15" s="118">
        <f t="shared" ref="T15:T17" si="20">IF(ISERROR(S15/R15),0,(S15/R15))</f>
        <v>0</v>
      </c>
      <c r="U15" s="66">
        <v>0.1</v>
      </c>
      <c r="V15" s="66"/>
      <c r="W15" s="118">
        <f t="shared" ref="W15:W17" si="21">IF(ISERROR(V15/U15),0,(V15/U15))</f>
        <v>0</v>
      </c>
      <c r="X15" s="66">
        <v>0.1</v>
      </c>
      <c r="Y15" s="66"/>
      <c r="Z15" s="118">
        <f t="shared" ref="Z15:Z17" si="22">IF(ISERROR(Y15/X15),0,(Y15/X15))</f>
        <v>0</v>
      </c>
      <c r="AA15" s="66">
        <v>0.1</v>
      </c>
      <c r="AB15" s="66"/>
      <c r="AC15" s="118">
        <f t="shared" ref="AC15:AC17" si="23">IF(ISERROR(AB15/AA15),0,(AB15/AA15))</f>
        <v>0</v>
      </c>
      <c r="AD15" s="66">
        <v>0.1</v>
      </c>
      <c r="AE15" s="66"/>
      <c r="AF15" s="118">
        <f t="shared" ref="AF15:AF17" si="24">IF(ISERROR(AE15/AD15),0,(AE15/AD15))</f>
        <v>0</v>
      </c>
      <c r="AG15" s="66">
        <v>0.1</v>
      </c>
      <c r="AH15" s="66"/>
      <c r="AI15" s="118">
        <f t="shared" ref="AI15:AI17" si="25">IF(ISERROR(AH15/AG15),0,(AH15/AG15))</f>
        <v>0</v>
      </c>
      <c r="AJ15" s="66">
        <v>0.1</v>
      </c>
      <c r="AK15" s="66"/>
      <c r="AL15" s="118">
        <f t="shared" ref="AL15:AL17" si="26">IF(ISERROR(AK15/AJ15),0,(AK15/AJ15))</f>
        <v>0</v>
      </c>
      <c r="AM15" s="66">
        <v>0.1</v>
      </c>
      <c r="AN15" s="66"/>
      <c r="AO15" s="118">
        <f t="shared" ref="AO15:AO17" si="27">IF(ISERROR(AN15/AM15),0,(AN15/AM15))</f>
        <v>0</v>
      </c>
      <c r="AP15" s="66">
        <v>0.1</v>
      </c>
      <c r="AQ15" s="66"/>
      <c r="AR15" s="118">
        <f t="shared" ref="AR15:AR17" si="28">IF(ISERROR(AQ15/AP15),0,(AQ15/AP15))</f>
        <v>0</v>
      </c>
      <c r="AS15" s="66">
        <v>0.1</v>
      </c>
      <c r="AT15" s="66"/>
      <c r="AU15" s="118">
        <f t="shared" ref="AU15:AU17" si="29">IF(ISERROR(AT15/AS15),0,(AT15/AS15))</f>
        <v>0</v>
      </c>
      <c r="AV15" s="68">
        <f t="shared" ref="AV15:AV16" si="30">IF(K15="SUMA",(L15+O15+R15+U15+X15+AA15+AD15+AG15+AP15+AS15+AJ15+AM15),(AD15))</f>
        <v>0.1</v>
      </c>
      <c r="AW15" s="69">
        <f t="shared" ref="AW15:AW16" si="31">IF(ISERROR(IF(K15="Suma",(AE15+AH15+AQ15+AT15+AK15+AN15+AB15+Y15+V15+S15+P15+M15),AVERAGE(AE15,AH15,AQ15,AT15,AK15,AN15,AB15,Y15,V15,S15,P15,M15))),0,IF(K15="Suma",(AE15+AH15+AQ15+AT15+AK15+AN15+AB15+Y15+V15+S15+P15+M15),AVERAGE(AE15,AH15,AQ15,AT15,AK15,AN15,AB15,Y15,V15,S15,P15,M15)))</f>
        <v>0</v>
      </c>
      <c r="AX15" s="87">
        <f t="shared" ref="AX15:AX16" si="32">IF(ISERROR(AW15/AV15),0,(AW15/AV15))</f>
        <v>0</v>
      </c>
    </row>
    <row r="16" spans="1:50" s="3" customFormat="1" ht="82.5" customHeight="1" x14ac:dyDescent="0.25">
      <c r="A16" s="227"/>
      <c r="B16" s="229"/>
      <c r="C16" s="229"/>
      <c r="D16" s="203"/>
      <c r="E16" s="205"/>
      <c r="F16" s="75">
        <v>0.1111</v>
      </c>
      <c r="G16" s="118"/>
      <c r="H16" s="84">
        <v>2.6</v>
      </c>
      <c r="I16" s="134" t="s">
        <v>308</v>
      </c>
      <c r="J16" s="61" t="s">
        <v>180</v>
      </c>
      <c r="K16" s="61" t="s">
        <v>184</v>
      </c>
      <c r="L16" s="66">
        <v>0.8</v>
      </c>
      <c r="M16" s="66"/>
      <c r="N16" s="118">
        <f t="shared" si="18"/>
        <v>0</v>
      </c>
      <c r="O16" s="66">
        <v>0.8</v>
      </c>
      <c r="P16" s="66"/>
      <c r="Q16" s="118">
        <f t="shared" si="19"/>
        <v>0</v>
      </c>
      <c r="R16" s="66">
        <v>0.8</v>
      </c>
      <c r="S16" s="66"/>
      <c r="T16" s="118">
        <f t="shared" si="20"/>
        <v>0</v>
      </c>
      <c r="U16" s="66">
        <v>0.8</v>
      </c>
      <c r="V16" s="66"/>
      <c r="W16" s="118">
        <f t="shared" si="21"/>
        <v>0</v>
      </c>
      <c r="X16" s="66">
        <v>0.8</v>
      </c>
      <c r="Y16" s="66"/>
      <c r="Z16" s="118">
        <f t="shared" si="22"/>
        <v>0</v>
      </c>
      <c r="AA16" s="66">
        <v>0.8</v>
      </c>
      <c r="AB16" s="66"/>
      <c r="AC16" s="118">
        <f t="shared" si="23"/>
        <v>0</v>
      </c>
      <c r="AD16" s="66">
        <v>0.8</v>
      </c>
      <c r="AE16" s="66"/>
      <c r="AF16" s="118">
        <f t="shared" si="24"/>
        <v>0</v>
      </c>
      <c r="AG16" s="66">
        <v>0.8</v>
      </c>
      <c r="AH16" s="66"/>
      <c r="AI16" s="118">
        <f t="shared" si="25"/>
        <v>0</v>
      </c>
      <c r="AJ16" s="66">
        <v>0.8</v>
      </c>
      <c r="AK16" s="66"/>
      <c r="AL16" s="118">
        <f t="shared" si="26"/>
        <v>0</v>
      </c>
      <c r="AM16" s="66">
        <v>0.8</v>
      </c>
      <c r="AN16" s="66"/>
      <c r="AO16" s="118">
        <f t="shared" si="27"/>
        <v>0</v>
      </c>
      <c r="AP16" s="66">
        <v>0.8</v>
      </c>
      <c r="AQ16" s="66"/>
      <c r="AR16" s="118">
        <f t="shared" si="28"/>
        <v>0</v>
      </c>
      <c r="AS16" s="66">
        <v>0.8</v>
      </c>
      <c r="AT16" s="66"/>
      <c r="AU16" s="118">
        <f t="shared" si="29"/>
        <v>0</v>
      </c>
      <c r="AV16" s="68">
        <f t="shared" si="30"/>
        <v>0.8</v>
      </c>
      <c r="AW16" s="69">
        <f t="shared" si="31"/>
        <v>0</v>
      </c>
      <c r="AX16" s="87">
        <f t="shared" si="32"/>
        <v>0</v>
      </c>
    </row>
    <row r="17" spans="1:50" s="3" customFormat="1" ht="82.5" customHeight="1" x14ac:dyDescent="0.25">
      <c r="A17" s="227"/>
      <c r="B17" s="229"/>
      <c r="C17" s="229"/>
      <c r="D17" s="203"/>
      <c r="E17" s="205"/>
      <c r="F17" s="75">
        <v>0.1111</v>
      </c>
      <c r="G17" s="118"/>
      <c r="H17" s="84">
        <v>2.7</v>
      </c>
      <c r="I17" s="134" t="s">
        <v>309</v>
      </c>
      <c r="J17" s="61" t="s">
        <v>180</v>
      </c>
      <c r="K17" s="61" t="s">
        <v>184</v>
      </c>
      <c r="L17" s="66">
        <v>0.02</v>
      </c>
      <c r="M17" s="66"/>
      <c r="N17" s="118">
        <f t="shared" si="18"/>
        <v>0</v>
      </c>
      <c r="O17" s="66">
        <v>0.02</v>
      </c>
      <c r="P17" s="66"/>
      <c r="Q17" s="118">
        <f t="shared" si="19"/>
        <v>0</v>
      </c>
      <c r="R17" s="66">
        <v>0.02</v>
      </c>
      <c r="S17" s="66"/>
      <c r="T17" s="118">
        <f t="shared" si="20"/>
        <v>0</v>
      </c>
      <c r="U17" s="66">
        <v>0.02</v>
      </c>
      <c r="V17" s="66"/>
      <c r="W17" s="118">
        <f t="shared" si="21"/>
        <v>0</v>
      </c>
      <c r="X17" s="66">
        <v>0.02</v>
      </c>
      <c r="Y17" s="66"/>
      <c r="Z17" s="118">
        <f t="shared" si="22"/>
        <v>0</v>
      </c>
      <c r="AA17" s="66">
        <v>0.02</v>
      </c>
      <c r="AB17" s="66"/>
      <c r="AC17" s="118">
        <f t="shared" si="23"/>
        <v>0</v>
      </c>
      <c r="AD17" s="66">
        <v>0.02</v>
      </c>
      <c r="AE17" s="66"/>
      <c r="AF17" s="118">
        <f t="shared" si="24"/>
        <v>0</v>
      </c>
      <c r="AG17" s="66">
        <v>0.02</v>
      </c>
      <c r="AH17" s="66"/>
      <c r="AI17" s="118">
        <f t="shared" si="25"/>
        <v>0</v>
      </c>
      <c r="AJ17" s="66">
        <v>0.02</v>
      </c>
      <c r="AK17" s="66"/>
      <c r="AL17" s="118">
        <f t="shared" si="26"/>
        <v>0</v>
      </c>
      <c r="AM17" s="66">
        <v>0.02</v>
      </c>
      <c r="AN17" s="66"/>
      <c r="AO17" s="118">
        <f t="shared" si="27"/>
        <v>0</v>
      </c>
      <c r="AP17" s="66">
        <v>0.02</v>
      </c>
      <c r="AQ17" s="66"/>
      <c r="AR17" s="118">
        <f t="shared" si="28"/>
        <v>0</v>
      </c>
      <c r="AS17" s="66">
        <v>0.02</v>
      </c>
      <c r="AT17" s="66"/>
      <c r="AU17" s="118">
        <f t="shared" si="29"/>
        <v>0</v>
      </c>
      <c r="AV17" s="68">
        <f t="shared" ref="AV17" si="33">IF(K17="SUMA",(L17+O17+R17+U17+X17+AA17+AD17+AG17+AP17+AS17+AJ17+AM17),(AD17))</f>
        <v>0.02</v>
      </c>
      <c r="AW17" s="69">
        <f t="shared" ref="AW17" si="34">IF(ISERROR(IF(K17="Suma",(AE17+AH17+AQ17+AT17+AK17+AN17+AB17+Y17+V17+S17+P17+M17),AVERAGE(AE17,AH17,AQ17,AT17,AK17,AN17,AB17,Y17,V17,S17,P17,M17))),0,IF(K17="Suma",(AE17+AH17+AQ17+AT17+AK17+AN17+AB17+Y17+V17+S17+P17+M17),AVERAGE(AE17,AH17,AQ17,AT17,AK17,AN17,AB17,Y17,V17,S17,P17,M17)))</f>
        <v>0</v>
      </c>
      <c r="AX17" s="87">
        <f t="shared" ref="AX17" si="35">IF(ISERROR(AW17/AV17),0,(AW17/AV17))</f>
        <v>0</v>
      </c>
    </row>
    <row r="18" spans="1:50" s="3" customFormat="1" ht="82.5" customHeight="1" x14ac:dyDescent="0.25">
      <c r="A18" s="227"/>
      <c r="B18" s="229"/>
      <c r="C18" s="229"/>
      <c r="D18" s="203"/>
      <c r="E18" s="205"/>
      <c r="F18" s="75">
        <v>0.1111</v>
      </c>
      <c r="G18" s="118"/>
      <c r="H18" s="84">
        <v>2.8</v>
      </c>
      <c r="I18" s="134" t="s">
        <v>310</v>
      </c>
      <c r="J18" s="61" t="s">
        <v>180</v>
      </c>
      <c r="K18" s="61" t="s">
        <v>184</v>
      </c>
      <c r="L18" s="66">
        <v>0.1</v>
      </c>
      <c r="M18" s="66"/>
      <c r="N18" s="118">
        <f t="shared" ref="N18" si="36">IF(ISERROR(M18/L18),0,(M18/L18))</f>
        <v>0</v>
      </c>
      <c r="O18" s="66">
        <v>0.1</v>
      </c>
      <c r="P18" s="66"/>
      <c r="Q18" s="118">
        <f t="shared" ref="Q18" si="37">IF(ISERROR(P18/O18),0,(P18/O18))</f>
        <v>0</v>
      </c>
      <c r="R18" s="66">
        <v>0.1</v>
      </c>
      <c r="S18" s="66"/>
      <c r="T18" s="118">
        <f t="shared" ref="T18" si="38">IF(ISERROR(S18/R18),0,(S18/R18))</f>
        <v>0</v>
      </c>
      <c r="U18" s="66">
        <v>0.1</v>
      </c>
      <c r="V18" s="66"/>
      <c r="W18" s="118">
        <f t="shared" ref="W18" si="39">IF(ISERROR(V18/U18),0,(V18/U18))</f>
        <v>0</v>
      </c>
      <c r="X18" s="66">
        <v>0.1</v>
      </c>
      <c r="Y18" s="66"/>
      <c r="Z18" s="118">
        <f t="shared" ref="Z18" si="40">IF(ISERROR(Y18/X18),0,(Y18/X18))</f>
        <v>0</v>
      </c>
      <c r="AA18" s="66">
        <v>0.1</v>
      </c>
      <c r="AB18" s="66"/>
      <c r="AC18" s="118">
        <f t="shared" ref="AC18" si="41">IF(ISERROR(AB18/AA18),0,(AB18/AA18))</f>
        <v>0</v>
      </c>
      <c r="AD18" s="66">
        <v>0.1</v>
      </c>
      <c r="AE18" s="66"/>
      <c r="AF18" s="118">
        <f t="shared" ref="AF18" si="42">IF(ISERROR(AE18/AD18),0,(AE18/AD18))</f>
        <v>0</v>
      </c>
      <c r="AG18" s="66">
        <v>0.1</v>
      </c>
      <c r="AH18" s="66"/>
      <c r="AI18" s="118">
        <f t="shared" ref="AI18" si="43">IF(ISERROR(AH18/AG18),0,(AH18/AG18))</f>
        <v>0</v>
      </c>
      <c r="AJ18" s="66">
        <v>0.1</v>
      </c>
      <c r="AK18" s="66"/>
      <c r="AL18" s="118">
        <f t="shared" ref="AL18" si="44">IF(ISERROR(AK18/AJ18),0,(AK18/AJ18))</f>
        <v>0</v>
      </c>
      <c r="AM18" s="66">
        <v>0.1</v>
      </c>
      <c r="AN18" s="66"/>
      <c r="AO18" s="118">
        <f t="shared" ref="AO18" si="45">IF(ISERROR(AN18/AM18),0,(AN18/AM18))</f>
        <v>0</v>
      </c>
      <c r="AP18" s="66">
        <v>0.1</v>
      </c>
      <c r="AQ18" s="66"/>
      <c r="AR18" s="118">
        <f t="shared" ref="AR18" si="46">IF(ISERROR(AQ18/AP18),0,(AQ18/AP18))</f>
        <v>0</v>
      </c>
      <c r="AS18" s="66">
        <v>0.1</v>
      </c>
      <c r="AT18" s="66"/>
      <c r="AU18" s="118">
        <f t="shared" ref="AU18" si="47">IF(ISERROR(AT18/AS18),0,(AT18/AS18))</f>
        <v>0</v>
      </c>
      <c r="AV18" s="68">
        <f t="shared" ref="AV18" si="48">IF(K18="SUMA",(L18+O18+R18+U18+X18+AA18+AD18+AG18+AP18+AS18+AJ18+AM18),(AD18))</f>
        <v>0.1</v>
      </c>
      <c r="AW18" s="69">
        <f t="shared" ref="AW18" si="49">IF(ISERROR(IF(K18="Suma",(AE18+AH18+AQ18+AT18+AK18+AN18+AB18+Y18+V18+S18+P18+M18),AVERAGE(AE18,AH18,AQ18,AT18,AK18,AN18,AB18,Y18,V18,S18,P18,M18))),0,IF(K18="Suma",(AE18+AH18+AQ18+AT18+AK18+AN18+AB18+Y18+V18+S18+P18+M18),AVERAGE(AE18,AH18,AQ18,AT18,AK18,AN18,AB18,Y18,V18,S18,P18,M18)))</f>
        <v>0</v>
      </c>
      <c r="AX18" s="87">
        <f t="shared" ref="AX18" si="50">IF(ISERROR(AW18/AV18),0,(AW18/AV18))</f>
        <v>0</v>
      </c>
    </row>
    <row r="19" spans="1:50" s="3" customFormat="1" ht="67.5" customHeight="1" x14ac:dyDescent="0.25">
      <c r="A19" s="227"/>
      <c r="B19" s="229"/>
      <c r="C19" s="229"/>
      <c r="D19" s="203"/>
      <c r="E19" s="205"/>
      <c r="F19" s="75">
        <v>0.1111</v>
      </c>
      <c r="G19" s="118"/>
      <c r="H19" s="84">
        <v>2.9</v>
      </c>
      <c r="I19" s="134" t="s">
        <v>311</v>
      </c>
      <c r="J19" s="61" t="s">
        <v>180</v>
      </c>
      <c r="K19" s="61" t="s">
        <v>184</v>
      </c>
      <c r="L19" s="66">
        <v>1</v>
      </c>
      <c r="M19" s="66"/>
      <c r="N19" s="118">
        <f t="shared" si="0"/>
        <v>0</v>
      </c>
      <c r="O19" s="66">
        <v>1</v>
      </c>
      <c r="P19" s="67"/>
      <c r="Q19" s="118">
        <f t="shared" si="1"/>
        <v>0</v>
      </c>
      <c r="R19" s="66">
        <v>1</v>
      </c>
      <c r="S19" s="66"/>
      <c r="T19" s="118">
        <f t="shared" si="2"/>
        <v>0</v>
      </c>
      <c r="U19" s="66">
        <v>1</v>
      </c>
      <c r="V19" s="67"/>
      <c r="W19" s="118">
        <f t="shared" si="3"/>
        <v>0</v>
      </c>
      <c r="X19" s="66">
        <v>1</v>
      </c>
      <c r="Y19" s="67"/>
      <c r="Z19" s="118">
        <f t="shared" si="4"/>
        <v>0</v>
      </c>
      <c r="AA19" s="66">
        <v>1</v>
      </c>
      <c r="AB19" s="66"/>
      <c r="AC19" s="118">
        <f t="shared" si="5"/>
        <v>0</v>
      </c>
      <c r="AD19" s="66">
        <v>1</v>
      </c>
      <c r="AE19" s="66"/>
      <c r="AF19" s="118">
        <f t="shared" si="6"/>
        <v>0</v>
      </c>
      <c r="AG19" s="66">
        <v>1</v>
      </c>
      <c r="AH19" s="66"/>
      <c r="AI19" s="118">
        <f t="shared" si="7"/>
        <v>0</v>
      </c>
      <c r="AJ19" s="66">
        <v>1</v>
      </c>
      <c r="AK19" s="67"/>
      <c r="AL19" s="118">
        <f t="shared" si="8"/>
        <v>0</v>
      </c>
      <c r="AM19" s="66">
        <v>1</v>
      </c>
      <c r="AN19" s="67"/>
      <c r="AO19" s="118">
        <f t="shared" si="9"/>
        <v>0</v>
      </c>
      <c r="AP19" s="66">
        <v>1</v>
      </c>
      <c r="AQ19" s="67"/>
      <c r="AR19" s="118">
        <f t="shared" si="10"/>
        <v>0</v>
      </c>
      <c r="AS19" s="66">
        <v>1</v>
      </c>
      <c r="AT19" s="66"/>
      <c r="AU19" s="118">
        <f t="shared" si="11"/>
        <v>0</v>
      </c>
      <c r="AV19" s="68">
        <f t="shared" si="12"/>
        <v>1</v>
      </c>
      <c r="AW19" s="69">
        <f t="shared" si="13"/>
        <v>0</v>
      </c>
      <c r="AX19" s="87">
        <f t="shared" si="14"/>
        <v>0</v>
      </c>
    </row>
    <row r="20" spans="1:50" s="3" customFormat="1" ht="75" customHeight="1" x14ac:dyDescent="0.25">
      <c r="A20" s="225" t="s">
        <v>188</v>
      </c>
      <c r="B20" s="237">
        <v>3</v>
      </c>
      <c r="C20" s="237" t="s">
        <v>193</v>
      </c>
      <c r="D20" s="203" t="s">
        <v>109</v>
      </c>
      <c r="E20" s="205" t="str">
        <f>IF(D20="","",VLOOKUP(D20,$C$138:$L$151,10,FALSE))</f>
        <v>Establecer lineamientos, directrices y metodologías mediante herramientas de gestión que den cumplimiento a los requisitos de las partes interesadas del proceso.</v>
      </c>
      <c r="F20" s="61">
        <v>0.2</v>
      </c>
      <c r="G20" s="61"/>
      <c r="H20" s="84">
        <v>1</v>
      </c>
      <c r="I20" s="134" t="s">
        <v>314</v>
      </c>
      <c r="J20" s="61" t="s">
        <v>181</v>
      </c>
      <c r="K20" s="61" t="s">
        <v>183</v>
      </c>
      <c r="L20" s="78">
        <v>7</v>
      </c>
      <c r="M20" s="78"/>
      <c r="N20" s="118">
        <f t="shared" si="0"/>
        <v>0</v>
      </c>
      <c r="O20" s="78">
        <v>6</v>
      </c>
      <c r="P20" s="79"/>
      <c r="Q20" s="118">
        <f t="shared" si="1"/>
        <v>0</v>
      </c>
      <c r="R20" s="78">
        <v>6</v>
      </c>
      <c r="S20" s="79"/>
      <c r="T20" s="118">
        <f t="shared" si="2"/>
        <v>0</v>
      </c>
      <c r="U20" s="78">
        <v>7</v>
      </c>
      <c r="V20" s="78"/>
      <c r="W20" s="118">
        <f t="shared" si="3"/>
        <v>0</v>
      </c>
      <c r="X20" s="78">
        <v>6</v>
      </c>
      <c r="Y20" s="79"/>
      <c r="Z20" s="118">
        <f t="shared" si="4"/>
        <v>0</v>
      </c>
      <c r="AA20" s="78">
        <v>6</v>
      </c>
      <c r="AB20" s="79"/>
      <c r="AC20" s="118">
        <f t="shared" si="5"/>
        <v>0</v>
      </c>
      <c r="AD20" s="78">
        <v>7</v>
      </c>
      <c r="AE20" s="78"/>
      <c r="AF20" s="118">
        <f t="shared" si="6"/>
        <v>0</v>
      </c>
      <c r="AG20" s="78">
        <v>6</v>
      </c>
      <c r="AH20" s="79"/>
      <c r="AI20" s="118">
        <f t="shared" si="7"/>
        <v>0</v>
      </c>
      <c r="AJ20" s="78">
        <v>6</v>
      </c>
      <c r="AK20" s="79"/>
      <c r="AL20" s="118">
        <f t="shared" si="8"/>
        <v>0</v>
      </c>
      <c r="AM20" s="78">
        <v>7</v>
      </c>
      <c r="AN20" s="78"/>
      <c r="AO20" s="118">
        <f t="shared" si="9"/>
        <v>0</v>
      </c>
      <c r="AP20" s="78">
        <v>6</v>
      </c>
      <c r="AQ20" s="79"/>
      <c r="AR20" s="118">
        <f t="shared" si="10"/>
        <v>0</v>
      </c>
      <c r="AS20" s="78">
        <v>6</v>
      </c>
      <c r="AT20" s="79"/>
      <c r="AU20" s="118">
        <f t="shared" si="11"/>
        <v>0</v>
      </c>
      <c r="AV20" s="78">
        <f t="shared" si="12"/>
        <v>76</v>
      </c>
      <c r="AW20" s="138">
        <f t="shared" si="13"/>
        <v>0</v>
      </c>
      <c r="AX20" s="87">
        <f t="shared" si="14"/>
        <v>0</v>
      </c>
    </row>
    <row r="21" spans="1:50" s="3" customFormat="1" ht="75" customHeight="1" x14ac:dyDescent="0.25">
      <c r="A21" s="225"/>
      <c r="B21" s="237"/>
      <c r="C21" s="237"/>
      <c r="D21" s="203"/>
      <c r="E21" s="205"/>
      <c r="F21" s="61">
        <v>0.2</v>
      </c>
      <c r="G21" s="61"/>
      <c r="H21" s="84">
        <v>3</v>
      </c>
      <c r="I21" s="134" t="s">
        <v>194</v>
      </c>
      <c r="J21" s="61" t="s">
        <v>180</v>
      </c>
      <c r="K21" s="61" t="s">
        <v>183</v>
      </c>
      <c r="L21" s="74">
        <v>0</v>
      </c>
      <c r="M21" s="138"/>
      <c r="N21" s="118">
        <f t="shared" si="0"/>
        <v>0</v>
      </c>
      <c r="O21" s="74">
        <v>0</v>
      </c>
      <c r="P21" s="80"/>
      <c r="Q21" s="118">
        <f t="shared" si="1"/>
        <v>0</v>
      </c>
      <c r="R21" s="74">
        <v>0</v>
      </c>
      <c r="S21" s="74"/>
      <c r="T21" s="118">
        <f t="shared" si="2"/>
        <v>0</v>
      </c>
      <c r="U21" s="74">
        <v>0</v>
      </c>
      <c r="V21" s="81"/>
      <c r="W21" s="118">
        <f t="shared" si="3"/>
        <v>0</v>
      </c>
      <c r="X21" s="74">
        <v>0</v>
      </c>
      <c r="Y21" s="74"/>
      <c r="Z21" s="118">
        <f t="shared" si="4"/>
        <v>0</v>
      </c>
      <c r="AA21" s="74">
        <v>0</v>
      </c>
      <c r="AB21" s="74"/>
      <c r="AC21" s="118">
        <f t="shared" si="5"/>
        <v>0</v>
      </c>
      <c r="AD21" s="74">
        <v>0.05</v>
      </c>
      <c r="AE21" s="74"/>
      <c r="AF21" s="118">
        <f t="shared" si="6"/>
        <v>0</v>
      </c>
      <c r="AG21" s="74">
        <v>0.15</v>
      </c>
      <c r="AH21" s="74"/>
      <c r="AI21" s="118">
        <f t="shared" si="7"/>
        <v>0</v>
      </c>
      <c r="AJ21" s="74">
        <v>0.1</v>
      </c>
      <c r="AK21" s="114"/>
      <c r="AL21" s="118">
        <f t="shared" si="8"/>
        <v>0</v>
      </c>
      <c r="AM21" s="74">
        <v>0.7</v>
      </c>
      <c r="AN21" s="114"/>
      <c r="AO21" s="118">
        <f t="shared" si="9"/>
        <v>0</v>
      </c>
      <c r="AP21" s="74">
        <v>0</v>
      </c>
      <c r="AQ21" s="80"/>
      <c r="AR21" s="118">
        <f t="shared" si="10"/>
        <v>0</v>
      </c>
      <c r="AS21" s="74">
        <v>0</v>
      </c>
      <c r="AT21" s="138"/>
      <c r="AU21" s="118">
        <f t="shared" si="11"/>
        <v>0</v>
      </c>
      <c r="AV21" s="74">
        <f t="shared" si="12"/>
        <v>1</v>
      </c>
      <c r="AW21" s="75">
        <f t="shared" si="13"/>
        <v>0</v>
      </c>
      <c r="AX21" s="87">
        <f>IF(ISERROR(AW21/AV21),0,(AW21/AV21))</f>
        <v>0</v>
      </c>
    </row>
    <row r="22" spans="1:50" s="3" customFormat="1" ht="75" customHeight="1" x14ac:dyDescent="0.25">
      <c r="A22" s="225"/>
      <c r="B22" s="237"/>
      <c r="C22" s="237"/>
      <c r="D22" s="203"/>
      <c r="E22" s="205"/>
      <c r="F22" s="61">
        <v>0.2</v>
      </c>
      <c r="G22" s="61"/>
      <c r="H22" s="84">
        <v>4</v>
      </c>
      <c r="I22" s="134" t="s">
        <v>195</v>
      </c>
      <c r="J22" s="61" t="s">
        <v>180</v>
      </c>
      <c r="K22" s="61" t="s">
        <v>183</v>
      </c>
      <c r="L22" s="75">
        <v>0.14499999999999999</v>
      </c>
      <c r="M22" s="75"/>
      <c r="N22" s="118">
        <f t="shared" si="0"/>
        <v>0</v>
      </c>
      <c r="O22" s="75">
        <v>0.04</v>
      </c>
      <c r="P22" s="81"/>
      <c r="Q22" s="118">
        <f t="shared" si="1"/>
        <v>0</v>
      </c>
      <c r="R22" s="75">
        <v>0.05</v>
      </c>
      <c r="S22" s="75"/>
      <c r="T22" s="118">
        <f t="shared" si="2"/>
        <v>0</v>
      </c>
      <c r="U22" s="75">
        <v>0.16500000000000001</v>
      </c>
      <c r="V22" s="81"/>
      <c r="W22" s="118">
        <f t="shared" si="3"/>
        <v>0</v>
      </c>
      <c r="X22" s="75">
        <v>0.04</v>
      </c>
      <c r="Y22" s="81"/>
      <c r="Z22" s="118">
        <f t="shared" si="4"/>
        <v>0</v>
      </c>
      <c r="AA22" s="75">
        <v>0.05</v>
      </c>
      <c r="AB22" s="75"/>
      <c r="AC22" s="118">
        <f t="shared" si="5"/>
        <v>0</v>
      </c>
      <c r="AD22" s="75">
        <v>0.16500000000000001</v>
      </c>
      <c r="AE22" s="75"/>
      <c r="AF22" s="118">
        <f t="shared" si="6"/>
        <v>0</v>
      </c>
      <c r="AG22" s="75">
        <v>0.04</v>
      </c>
      <c r="AH22" s="75"/>
      <c r="AI22" s="118">
        <f t="shared" si="7"/>
        <v>0</v>
      </c>
      <c r="AJ22" s="75">
        <v>0.05</v>
      </c>
      <c r="AK22" s="114"/>
      <c r="AL22" s="118">
        <f t="shared" si="8"/>
        <v>0</v>
      </c>
      <c r="AM22" s="75">
        <v>0.16500000000000001</v>
      </c>
      <c r="AN22" s="114"/>
      <c r="AO22" s="118">
        <f t="shared" si="9"/>
        <v>0</v>
      </c>
      <c r="AP22" s="75">
        <v>0.04</v>
      </c>
      <c r="AQ22" s="81"/>
      <c r="AR22" s="118">
        <f t="shared" si="10"/>
        <v>0</v>
      </c>
      <c r="AS22" s="75">
        <v>0.05</v>
      </c>
      <c r="AT22" s="75"/>
      <c r="AU22" s="118">
        <f t="shared" si="11"/>
        <v>0</v>
      </c>
      <c r="AV22" s="74">
        <f t="shared" si="12"/>
        <v>1.0000000000000002</v>
      </c>
      <c r="AW22" s="75">
        <f t="shared" si="13"/>
        <v>0</v>
      </c>
      <c r="AX22" s="87">
        <f t="shared" si="14"/>
        <v>0</v>
      </c>
    </row>
    <row r="23" spans="1:50" s="3" customFormat="1" ht="75" customHeight="1" x14ac:dyDescent="0.25">
      <c r="A23" s="225"/>
      <c r="B23" s="237"/>
      <c r="C23" s="237"/>
      <c r="D23" s="203"/>
      <c r="E23" s="205"/>
      <c r="F23" s="61">
        <v>0.2</v>
      </c>
      <c r="G23" s="61"/>
      <c r="H23" s="84">
        <v>5</v>
      </c>
      <c r="I23" s="134" t="s">
        <v>312</v>
      </c>
      <c r="J23" s="61" t="s">
        <v>180</v>
      </c>
      <c r="K23" s="61" t="s">
        <v>183</v>
      </c>
      <c r="L23" s="75">
        <v>0</v>
      </c>
      <c r="M23" s="75"/>
      <c r="N23" s="118">
        <f t="shared" si="0"/>
        <v>0</v>
      </c>
      <c r="O23" s="75">
        <v>0.13500000000000001</v>
      </c>
      <c r="P23" s="81"/>
      <c r="Q23" s="118">
        <f t="shared" si="1"/>
        <v>0</v>
      </c>
      <c r="R23" s="75">
        <v>0.01</v>
      </c>
      <c r="S23" s="75"/>
      <c r="T23" s="118">
        <f t="shared" si="2"/>
        <v>0</v>
      </c>
      <c r="U23" s="75">
        <v>0.155</v>
      </c>
      <c r="V23" s="81"/>
      <c r="W23" s="118">
        <f t="shared" si="3"/>
        <v>0</v>
      </c>
      <c r="X23" s="75">
        <v>0.03</v>
      </c>
      <c r="Y23" s="81"/>
      <c r="Z23" s="118">
        <f t="shared" si="4"/>
        <v>0</v>
      </c>
      <c r="AA23" s="75">
        <v>0.03</v>
      </c>
      <c r="AB23" s="75"/>
      <c r="AC23" s="118">
        <f t="shared" si="5"/>
        <v>0</v>
      </c>
      <c r="AD23" s="75">
        <v>0.17499999999999999</v>
      </c>
      <c r="AE23" s="75"/>
      <c r="AF23" s="118">
        <f t="shared" si="6"/>
        <v>0</v>
      </c>
      <c r="AG23" s="75">
        <v>0.05</v>
      </c>
      <c r="AH23" s="75"/>
      <c r="AI23" s="118">
        <f t="shared" si="7"/>
        <v>0</v>
      </c>
      <c r="AJ23" s="75">
        <v>0.05</v>
      </c>
      <c r="AK23" s="114"/>
      <c r="AL23" s="118">
        <f t="shared" si="8"/>
        <v>0</v>
      </c>
      <c r="AM23" s="75">
        <v>0.215</v>
      </c>
      <c r="AN23" s="114"/>
      <c r="AO23" s="118">
        <f t="shared" si="9"/>
        <v>0</v>
      </c>
      <c r="AP23" s="75">
        <v>0.09</v>
      </c>
      <c r="AQ23" s="81"/>
      <c r="AR23" s="118">
        <f t="shared" si="10"/>
        <v>0</v>
      </c>
      <c r="AS23" s="75">
        <v>0.06</v>
      </c>
      <c r="AT23" s="75"/>
      <c r="AU23" s="118">
        <f t="shared" si="11"/>
        <v>0</v>
      </c>
      <c r="AV23" s="74">
        <f t="shared" ref="AV23" si="51">IF(K23="SUMA",(L23+O23+R23+U23+X23+AA23+AD23+AG23+AP23+AS23+AJ23+AM23),(AD23))</f>
        <v>1.0000000000000002</v>
      </c>
      <c r="AW23" s="75">
        <f t="shared" ref="AW23" si="52">IF(ISERROR(IF(K23="Suma",(AE23+AH23+AQ23+AT23+AK23+AN23+AB23+Y23+V23+S23+P23+M23),AVERAGE(AE23,AH23,AQ23,AT23,AK23,AN23,AB23,Y23,V23,S23,P23,M23))),0,IF(K23="Suma",(AE23+AH23+AQ23+AT23+AK23+AN23+AB23+Y23+V23+S23+P23+M23),AVERAGE(AE23,AH23,AQ23,AT23,AK23,AN23,AB23,Y23,V23,S23,P23,M23)))</f>
        <v>0</v>
      </c>
      <c r="AX23" s="87">
        <f t="shared" ref="AX23" si="53">IF(ISERROR(AW23/AV23),0,(AW23/AV23))</f>
        <v>0</v>
      </c>
    </row>
    <row r="24" spans="1:50" s="3" customFormat="1" ht="75" customHeight="1" x14ac:dyDescent="0.25">
      <c r="A24" s="225"/>
      <c r="B24" s="237"/>
      <c r="C24" s="237"/>
      <c r="D24" s="203"/>
      <c r="E24" s="205"/>
      <c r="F24" s="61">
        <v>0.2</v>
      </c>
      <c r="G24" s="61"/>
      <c r="H24" s="84">
        <v>5</v>
      </c>
      <c r="I24" s="134" t="s">
        <v>313</v>
      </c>
      <c r="J24" s="61" t="s">
        <v>180</v>
      </c>
      <c r="K24" s="61" t="s">
        <v>183</v>
      </c>
      <c r="L24" s="138">
        <v>0</v>
      </c>
      <c r="M24" s="138"/>
      <c r="N24" s="118">
        <f t="shared" si="0"/>
        <v>0</v>
      </c>
      <c r="O24" s="138">
        <v>0</v>
      </c>
      <c r="P24" s="119"/>
      <c r="Q24" s="118">
        <f t="shared" si="1"/>
        <v>0</v>
      </c>
      <c r="R24" s="138">
        <v>0</v>
      </c>
      <c r="S24" s="138"/>
      <c r="T24" s="118">
        <f t="shared" si="2"/>
        <v>0</v>
      </c>
      <c r="U24" s="138">
        <v>0</v>
      </c>
      <c r="V24" s="119"/>
      <c r="W24" s="118">
        <f t="shared" si="3"/>
        <v>0</v>
      </c>
      <c r="X24" s="138">
        <v>0</v>
      </c>
      <c r="Y24" s="119"/>
      <c r="Z24" s="118">
        <f t="shared" si="4"/>
        <v>0</v>
      </c>
      <c r="AA24" s="138">
        <v>0</v>
      </c>
      <c r="AB24" s="138"/>
      <c r="AC24" s="118">
        <f t="shared" si="5"/>
        <v>0</v>
      </c>
      <c r="AD24" s="138">
        <v>0</v>
      </c>
      <c r="AE24" s="138"/>
      <c r="AF24" s="118">
        <f t="shared" si="6"/>
        <v>0</v>
      </c>
      <c r="AG24" s="138">
        <v>0</v>
      </c>
      <c r="AH24" s="138"/>
      <c r="AI24" s="118">
        <f t="shared" si="7"/>
        <v>0</v>
      </c>
      <c r="AJ24" s="138">
        <v>0</v>
      </c>
      <c r="AK24" s="139"/>
      <c r="AL24" s="118">
        <f t="shared" si="8"/>
        <v>0</v>
      </c>
      <c r="AM24" s="73">
        <v>0.5</v>
      </c>
      <c r="AN24" s="139"/>
      <c r="AO24" s="118">
        <f t="shared" si="9"/>
        <v>0</v>
      </c>
      <c r="AP24" s="73">
        <v>0.5</v>
      </c>
      <c r="AQ24" s="119"/>
      <c r="AR24" s="118">
        <f t="shared" si="10"/>
        <v>0</v>
      </c>
      <c r="AS24" s="138">
        <v>0</v>
      </c>
      <c r="AT24" s="138"/>
      <c r="AU24" s="118">
        <f t="shared" si="11"/>
        <v>0</v>
      </c>
      <c r="AV24" s="74">
        <f t="shared" ref="AV24" si="54">IF(K24="SUMA",(L24+O24+R24+U24+X24+AA24+AD24+AG24+AP24+AS24+AJ24+AM24),(AD24))</f>
        <v>1</v>
      </c>
      <c r="AW24" s="75">
        <f t="shared" ref="AW24" si="55">IF(ISERROR(IF(K24="Suma",(AE24+AH24+AQ24+AT24+AK24+AN24+AB24+Y24+V24+S24+P24+M24),AVERAGE(AE24,AH24,AQ24,AT24,AK24,AN24,AB24,Y24,V24,S24,P24,M24))),0,IF(K24="Suma",(AE24+AH24+AQ24+AT24+AK24+AN24+AB24+Y24+V24+S24+P24+M24),AVERAGE(AE24,AH24,AQ24,AT24,AK24,AN24,AB24,Y24,V24,S24,P24,M24)))</f>
        <v>0</v>
      </c>
      <c r="AX24" s="87">
        <f t="shared" ref="AX24" si="56">IF(ISERROR(AW24/AV24),0,(AW24/AV24))</f>
        <v>0</v>
      </c>
    </row>
    <row r="25" spans="1:50" s="3" customFormat="1" ht="75" customHeight="1" x14ac:dyDescent="0.25">
      <c r="A25" s="225"/>
      <c r="B25" s="237">
        <v>4</v>
      </c>
      <c r="C25" s="237" t="s">
        <v>196</v>
      </c>
      <c r="D25" s="203" t="s">
        <v>109</v>
      </c>
      <c r="E25" s="205" t="str">
        <f>IF(D25="","",VLOOKUP(D25,$C$138:$L$151,10,FALSE))</f>
        <v>Establecer lineamientos, directrices y metodologías mediante herramientas de gestión que den cumplimiento a los requisitos de las partes interesadas del proceso.</v>
      </c>
      <c r="F25" s="61">
        <v>0.34</v>
      </c>
      <c r="G25" s="61"/>
      <c r="H25" s="84">
        <v>6</v>
      </c>
      <c r="I25" s="134" t="s">
        <v>315</v>
      </c>
      <c r="J25" s="61" t="s">
        <v>181</v>
      </c>
      <c r="K25" s="61" t="s">
        <v>183</v>
      </c>
      <c r="L25" s="129">
        <v>0</v>
      </c>
      <c r="M25" s="129"/>
      <c r="N25" s="118">
        <f t="shared" si="0"/>
        <v>0</v>
      </c>
      <c r="O25" s="129">
        <v>0</v>
      </c>
      <c r="P25" s="129"/>
      <c r="Q25" s="118">
        <f t="shared" si="1"/>
        <v>0</v>
      </c>
      <c r="R25" s="129">
        <v>0</v>
      </c>
      <c r="S25" s="129"/>
      <c r="T25" s="118">
        <f t="shared" si="2"/>
        <v>0</v>
      </c>
      <c r="U25" s="129">
        <v>0</v>
      </c>
      <c r="V25" s="129"/>
      <c r="W25" s="118">
        <f t="shared" si="3"/>
        <v>0</v>
      </c>
      <c r="X25" s="129">
        <v>0</v>
      </c>
      <c r="Y25" s="129"/>
      <c r="Z25" s="118">
        <f t="shared" si="4"/>
        <v>0</v>
      </c>
      <c r="AA25" s="129">
        <v>0</v>
      </c>
      <c r="AB25" s="129"/>
      <c r="AC25" s="118">
        <f t="shared" si="5"/>
        <v>0</v>
      </c>
      <c r="AD25" s="129">
        <v>0</v>
      </c>
      <c r="AE25" s="129"/>
      <c r="AF25" s="118">
        <f t="shared" si="6"/>
        <v>0</v>
      </c>
      <c r="AG25" s="129">
        <v>0</v>
      </c>
      <c r="AH25" s="129"/>
      <c r="AI25" s="118">
        <f t="shared" si="7"/>
        <v>0</v>
      </c>
      <c r="AJ25" s="129">
        <v>0</v>
      </c>
      <c r="AK25" s="129"/>
      <c r="AL25" s="118">
        <f t="shared" si="8"/>
        <v>0</v>
      </c>
      <c r="AM25" s="129">
        <v>0</v>
      </c>
      <c r="AN25" s="129"/>
      <c r="AO25" s="118">
        <f t="shared" si="9"/>
        <v>0</v>
      </c>
      <c r="AP25" s="129">
        <v>0</v>
      </c>
      <c r="AQ25" s="129"/>
      <c r="AR25" s="118">
        <f t="shared" si="10"/>
        <v>0</v>
      </c>
      <c r="AS25" s="129">
        <v>1</v>
      </c>
      <c r="AT25" s="129"/>
      <c r="AU25" s="118">
        <f t="shared" si="11"/>
        <v>0</v>
      </c>
      <c r="AV25" s="74">
        <f t="shared" si="12"/>
        <v>1</v>
      </c>
      <c r="AW25" s="75">
        <f t="shared" si="13"/>
        <v>0</v>
      </c>
      <c r="AX25" s="87">
        <f t="shared" si="14"/>
        <v>0</v>
      </c>
    </row>
    <row r="26" spans="1:50" s="3" customFormat="1" ht="75" customHeight="1" x14ac:dyDescent="0.25">
      <c r="A26" s="225"/>
      <c r="B26" s="237"/>
      <c r="C26" s="237"/>
      <c r="D26" s="203"/>
      <c r="E26" s="205"/>
      <c r="F26" s="61">
        <v>0.33</v>
      </c>
      <c r="G26" s="61"/>
      <c r="H26" s="84">
        <v>7</v>
      </c>
      <c r="I26" s="134" t="s">
        <v>197</v>
      </c>
      <c r="J26" s="61" t="s">
        <v>181</v>
      </c>
      <c r="K26" s="61" t="s">
        <v>183</v>
      </c>
      <c r="L26" s="129">
        <v>0</v>
      </c>
      <c r="M26" s="129"/>
      <c r="N26" s="118">
        <f t="shared" ref="N26" si="57">IF(ISERROR(M26/L26),0,(M26/L26))</f>
        <v>0</v>
      </c>
      <c r="O26" s="129">
        <v>0</v>
      </c>
      <c r="P26" s="129"/>
      <c r="Q26" s="118">
        <f t="shared" ref="Q26" si="58">IF(ISERROR(P26/O26),0,(P26/O26))</f>
        <v>0</v>
      </c>
      <c r="R26" s="129">
        <v>0</v>
      </c>
      <c r="S26" s="129"/>
      <c r="T26" s="118">
        <f t="shared" ref="T26" si="59">IF(ISERROR(S26/R26),0,(S26/R26))</f>
        <v>0</v>
      </c>
      <c r="U26" s="129">
        <v>0</v>
      </c>
      <c r="V26" s="129"/>
      <c r="W26" s="118">
        <f t="shared" ref="W26" si="60">IF(ISERROR(V26/U26),0,(V26/U26))</f>
        <v>0</v>
      </c>
      <c r="X26" s="129">
        <v>0</v>
      </c>
      <c r="Y26" s="129"/>
      <c r="Z26" s="118">
        <f t="shared" ref="Z26" si="61">IF(ISERROR(Y26/X26),0,(Y26/X26))</f>
        <v>0</v>
      </c>
      <c r="AA26" s="129">
        <v>0</v>
      </c>
      <c r="AB26" s="129"/>
      <c r="AC26" s="118">
        <f t="shared" ref="AC26" si="62">IF(ISERROR(AB26/AA26),0,(AB26/AA26))</f>
        <v>0</v>
      </c>
      <c r="AD26" s="129">
        <v>0</v>
      </c>
      <c r="AE26" s="129"/>
      <c r="AF26" s="118">
        <f t="shared" ref="AF26" si="63">IF(ISERROR(AE26/AD26),0,(AE26/AD26))</f>
        <v>0</v>
      </c>
      <c r="AG26" s="129">
        <v>0</v>
      </c>
      <c r="AH26" s="129"/>
      <c r="AI26" s="118">
        <f t="shared" ref="AI26" si="64">IF(ISERROR(AH26/AG26),0,(AH26/AG26))</f>
        <v>0</v>
      </c>
      <c r="AJ26" s="129">
        <v>0</v>
      </c>
      <c r="AK26" s="129"/>
      <c r="AL26" s="118">
        <f t="shared" ref="AL26" si="65">IF(ISERROR(AK26/AJ26),0,(AK26/AJ26))</f>
        <v>0</v>
      </c>
      <c r="AM26" s="129">
        <v>0</v>
      </c>
      <c r="AN26" s="129"/>
      <c r="AO26" s="118">
        <f t="shared" ref="AO26" si="66">IF(ISERROR(AN26/AM26),0,(AN26/AM26))</f>
        <v>0</v>
      </c>
      <c r="AP26" s="129">
        <v>0</v>
      </c>
      <c r="AQ26" s="129"/>
      <c r="AR26" s="118">
        <f t="shared" ref="AR26" si="67">IF(ISERROR(AQ26/AP26),0,(AQ26/AP26))</f>
        <v>0</v>
      </c>
      <c r="AS26" s="129">
        <v>1</v>
      </c>
      <c r="AT26" s="129"/>
      <c r="AU26" s="118">
        <f t="shared" ref="AU26" si="68">IF(ISERROR(AT26/AS26),0,(AT26/AS26))</f>
        <v>0</v>
      </c>
      <c r="AV26" s="74">
        <f t="shared" ref="AV26" si="69">IF(K26="SUMA",(L26+O26+R26+U26+X26+AA26+AD26+AG26+AP26+AS26+AJ26+AM26),(AD26))</f>
        <v>1</v>
      </c>
      <c r="AW26" s="75">
        <f t="shared" ref="AW26" si="70">IF(ISERROR(IF(K26="Suma",(AE26+AH26+AQ26+AT26+AK26+AN26+AB26+Y26+V26+S26+P26+M26),AVERAGE(AE26,AH26,AQ26,AT26,AK26,AN26,AB26,Y26,V26,S26,P26,M26))),0,IF(K26="Suma",(AE26+AH26+AQ26+AT26+AK26+AN26+AB26+Y26+V26+S26+P26+M26),AVERAGE(AE26,AH26,AQ26,AT26,AK26,AN26,AB26,Y26,V26,S26,P26,M26)))</f>
        <v>0</v>
      </c>
      <c r="AX26" s="87">
        <f t="shared" ref="AX26" si="71">IF(ISERROR(AW26/AV26),0,(AW26/AV26))</f>
        <v>0</v>
      </c>
    </row>
    <row r="27" spans="1:50" s="3" customFormat="1" ht="75" customHeight="1" x14ac:dyDescent="0.25">
      <c r="A27" s="225"/>
      <c r="B27" s="237"/>
      <c r="C27" s="237"/>
      <c r="D27" s="203"/>
      <c r="E27" s="205"/>
      <c r="F27" s="61">
        <v>0.33</v>
      </c>
      <c r="G27" s="61"/>
      <c r="H27" s="84">
        <v>8</v>
      </c>
      <c r="I27" s="134" t="s">
        <v>198</v>
      </c>
      <c r="J27" s="61" t="s">
        <v>181</v>
      </c>
      <c r="K27" s="61" t="s">
        <v>183</v>
      </c>
      <c r="L27" s="129">
        <v>0</v>
      </c>
      <c r="M27" s="129"/>
      <c r="N27" s="118">
        <f t="shared" ref="N27" si="72">IF(ISERROR(M27/L27),0,(M27/L27))</f>
        <v>0</v>
      </c>
      <c r="O27" s="129">
        <v>0</v>
      </c>
      <c r="P27" s="129"/>
      <c r="Q27" s="118">
        <f t="shared" ref="Q27" si="73">IF(ISERROR(P27/O27),0,(P27/O27))</f>
        <v>0</v>
      </c>
      <c r="R27" s="129">
        <v>0</v>
      </c>
      <c r="S27" s="129"/>
      <c r="T27" s="118">
        <f t="shared" ref="T27" si="74">IF(ISERROR(S27/R27),0,(S27/R27))</f>
        <v>0</v>
      </c>
      <c r="U27" s="129">
        <v>0</v>
      </c>
      <c r="V27" s="129"/>
      <c r="W27" s="118">
        <f t="shared" ref="W27" si="75">IF(ISERROR(V27/U27),0,(V27/U27))</f>
        <v>0</v>
      </c>
      <c r="X27" s="129">
        <v>0</v>
      </c>
      <c r="Y27" s="129"/>
      <c r="Z27" s="118">
        <f t="shared" ref="Z27" si="76">IF(ISERROR(Y27/X27),0,(Y27/X27))</f>
        <v>0</v>
      </c>
      <c r="AA27" s="129">
        <v>0</v>
      </c>
      <c r="AB27" s="129"/>
      <c r="AC27" s="118">
        <f t="shared" ref="AC27" si="77">IF(ISERROR(AB27/AA27),0,(AB27/AA27))</f>
        <v>0</v>
      </c>
      <c r="AD27" s="129">
        <v>0</v>
      </c>
      <c r="AE27" s="129"/>
      <c r="AF27" s="118">
        <f t="shared" ref="AF27" si="78">IF(ISERROR(AE27/AD27),0,(AE27/AD27))</f>
        <v>0</v>
      </c>
      <c r="AG27" s="129">
        <v>0</v>
      </c>
      <c r="AH27" s="129"/>
      <c r="AI27" s="118">
        <f t="shared" ref="AI27" si="79">IF(ISERROR(AH27/AG27),0,(AH27/AG27))</f>
        <v>0</v>
      </c>
      <c r="AJ27" s="129">
        <v>0</v>
      </c>
      <c r="AK27" s="129"/>
      <c r="AL27" s="118">
        <f t="shared" ref="AL27" si="80">IF(ISERROR(AK27/AJ27),0,(AK27/AJ27))</f>
        <v>0</v>
      </c>
      <c r="AM27" s="129">
        <v>0</v>
      </c>
      <c r="AN27" s="129"/>
      <c r="AO27" s="118">
        <f t="shared" ref="AO27" si="81">IF(ISERROR(AN27/AM27),0,(AN27/AM27))</f>
        <v>0</v>
      </c>
      <c r="AP27" s="129">
        <v>0</v>
      </c>
      <c r="AQ27" s="129"/>
      <c r="AR27" s="118">
        <f t="shared" ref="AR27" si="82">IF(ISERROR(AQ27/AP27),0,(AQ27/AP27))</f>
        <v>0</v>
      </c>
      <c r="AS27" s="129">
        <v>1</v>
      </c>
      <c r="AT27" s="129"/>
      <c r="AU27" s="118">
        <f t="shared" ref="AU27" si="83">IF(ISERROR(AT27/AS27),0,(AT27/AS27))</f>
        <v>0</v>
      </c>
      <c r="AV27" s="74">
        <f t="shared" si="12"/>
        <v>1</v>
      </c>
      <c r="AW27" s="75">
        <f t="shared" si="13"/>
        <v>0</v>
      </c>
      <c r="AX27" s="87">
        <f t="shared" si="14"/>
        <v>0</v>
      </c>
    </row>
    <row r="28" spans="1:50" s="3" customFormat="1" ht="75" customHeight="1" x14ac:dyDescent="0.25">
      <c r="A28" s="238" t="s">
        <v>189</v>
      </c>
      <c r="B28" s="239">
        <v>5</v>
      </c>
      <c r="C28" s="239" t="s">
        <v>199</v>
      </c>
      <c r="D28" s="203" t="s">
        <v>153</v>
      </c>
      <c r="E28" s="205" t="str">
        <f>IF(D28="","",VLOOKUP(D28,$C$138:$L$151,10,FALSE))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8" s="61">
        <v>0.15</v>
      </c>
      <c r="G28" s="61"/>
      <c r="H28" s="84" t="s">
        <v>258</v>
      </c>
      <c r="I28" s="134" t="s">
        <v>316</v>
      </c>
      <c r="J28" s="61" t="s">
        <v>180</v>
      </c>
      <c r="K28" s="61" t="s">
        <v>184</v>
      </c>
      <c r="L28" s="66">
        <v>1</v>
      </c>
      <c r="M28" s="66"/>
      <c r="N28" s="118">
        <f t="shared" si="0"/>
        <v>0</v>
      </c>
      <c r="O28" s="66">
        <v>1</v>
      </c>
      <c r="P28" s="66"/>
      <c r="Q28" s="118">
        <f t="shared" si="1"/>
        <v>0</v>
      </c>
      <c r="R28" s="66">
        <v>1</v>
      </c>
      <c r="S28" s="66"/>
      <c r="T28" s="118">
        <f t="shared" si="2"/>
        <v>0</v>
      </c>
      <c r="U28" s="66">
        <v>1</v>
      </c>
      <c r="V28" s="66"/>
      <c r="W28" s="118">
        <f t="shared" si="3"/>
        <v>0</v>
      </c>
      <c r="X28" s="66">
        <v>1</v>
      </c>
      <c r="Y28" s="66"/>
      <c r="Z28" s="118">
        <f t="shared" si="4"/>
        <v>0</v>
      </c>
      <c r="AA28" s="66">
        <v>1</v>
      </c>
      <c r="AB28" s="66"/>
      <c r="AC28" s="118">
        <f t="shared" si="5"/>
        <v>0</v>
      </c>
      <c r="AD28" s="66">
        <v>1</v>
      </c>
      <c r="AE28" s="66"/>
      <c r="AF28" s="118">
        <f t="shared" si="6"/>
        <v>0</v>
      </c>
      <c r="AG28" s="66">
        <v>1</v>
      </c>
      <c r="AH28" s="66"/>
      <c r="AI28" s="118">
        <f t="shared" si="7"/>
        <v>0</v>
      </c>
      <c r="AJ28" s="66">
        <v>1</v>
      </c>
      <c r="AK28" s="66"/>
      <c r="AL28" s="118">
        <f t="shared" si="8"/>
        <v>0</v>
      </c>
      <c r="AM28" s="66">
        <v>1</v>
      </c>
      <c r="AN28" s="66"/>
      <c r="AO28" s="118">
        <f t="shared" si="9"/>
        <v>0</v>
      </c>
      <c r="AP28" s="66">
        <v>1</v>
      </c>
      <c r="AQ28" s="66"/>
      <c r="AR28" s="118">
        <f t="shared" si="10"/>
        <v>0</v>
      </c>
      <c r="AS28" s="66">
        <v>1</v>
      </c>
      <c r="AT28" s="66"/>
      <c r="AU28" s="118">
        <f t="shared" si="11"/>
        <v>0</v>
      </c>
      <c r="AV28" s="68">
        <f t="shared" si="12"/>
        <v>1</v>
      </c>
      <c r="AW28" s="69">
        <f t="shared" si="13"/>
        <v>0</v>
      </c>
      <c r="AX28" s="87">
        <f t="shared" si="14"/>
        <v>0</v>
      </c>
    </row>
    <row r="29" spans="1:50" s="3" customFormat="1" ht="75" customHeight="1" x14ac:dyDescent="0.25">
      <c r="A29" s="238"/>
      <c r="B29" s="239"/>
      <c r="C29" s="239"/>
      <c r="D29" s="203"/>
      <c r="E29" s="205"/>
      <c r="F29" s="61">
        <v>0.15</v>
      </c>
      <c r="G29" s="61"/>
      <c r="H29" s="84" t="s">
        <v>259</v>
      </c>
      <c r="I29" s="134" t="s">
        <v>317</v>
      </c>
      <c r="J29" s="61" t="s">
        <v>180</v>
      </c>
      <c r="K29" s="61" t="s">
        <v>184</v>
      </c>
      <c r="L29" s="66">
        <v>1</v>
      </c>
      <c r="M29" s="66"/>
      <c r="N29" s="118">
        <f t="shared" ref="N29" si="84">IF(ISERROR(M29/L29),0,(M29/L29))</f>
        <v>0</v>
      </c>
      <c r="O29" s="66">
        <v>1</v>
      </c>
      <c r="P29" s="66"/>
      <c r="Q29" s="118">
        <f t="shared" ref="Q29" si="85">IF(ISERROR(P29/O29),0,(P29/O29))</f>
        <v>0</v>
      </c>
      <c r="R29" s="66">
        <v>1</v>
      </c>
      <c r="S29" s="66"/>
      <c r="T29" s="118">
        <f t="shared" ref="T29" si="86">IF(ISERROR(S29/R29),0,(S29/R29))</f>
        <v>0</v>
      </c>
      <c r="U29" s="66">
        <v>1</v>
      </c>
      <c r="V29" s="66"/>
      <c r="W29" s="118">
        <f t="shared" ref="W29" si="87">IF(ISERROR(V29/U29),0,(V29/U29))</f>
        <v>0</v>
      </c>
      <c r="X29" s="66">
        <v>1</v>
      </c>
      <c r="Y29" s="66"/>
      <c r="Z29" s="118">
        <f t="shared" ref="Z29" si="88">IF(ISERROR(Y29/X29),0,(Y29/X29))</f>
        <v>0</v>
      </c>
      <c r="AA29" s="66">
        <v>1</v>
      </c>
      <c r="AB29" s="66"/>
      <c r="AC29" s="118">
        <f t="shared" ref="AC29" si="89">IF(ISERROR(AB29/AA29),0,(AB29/AA29))</f>
        <v>0</v>
      </c>
      <c r="AD29" s="66">
        <v>1</v>
      </c>
      <c r="AE29" s="66"/>
      <c r="AF29" s="118">
        <f t="shared" ref="AF29" si="90">IF(ISERROR(AE29/AD29),0,(AE29/AD29))</f>
        <v>0</v>
      </c>
      <c r="AG29" s="66">
        <v>1</v>
      </c>
      <c r="AH29" s="66"/>
      <c r="AI29" s="118">
        <f t="shared" ref="AI29" si="91">IF(ISERROR(AH29/AG29),0,(AH29/AG29))</f>
        <v>0</v>
      </c>
      <c r="AJ29" s="66">
        <v>1</v>
      </c>
      <c r="AK29" s="66"/>
      <c r="AL29" s="118">
        <f t="shared" ref="AL29" si="92">IF(ISERROR(AK29/AJ29),0,(AK29/AJ29))</f>
        <v>0</v>
      </c>
      <c r="AM29" s="66">
        <v>1</v>
      </c>
      <c r="AN29" s="66"/>
      <c r="AO29" s="118">
        <f t="shared" ref="AO29" si="93">IF(ISERROR(AN29/AM29),0,(AN29/AM29))</f>
        <v>0</v>
      </c>
      <c r="AP29" s="66">
        <v>1</v>
      </c>
      <c r="AQ29" s="66"/>
      <c r="AR29" s="118">
        <f t="shared" ref="AR29" si="94">IF(ISERROR(AQ29/AP29),0,(AQ29/AP29))</f>
        <v>0</v>
      </c>
      <c r="AS29" s="66">
        <v>1</v>
      </c>
      <c r="AT29" s="66"/>
      <c r="AU29" s="118">
        <f t="shared" ref="AU29" si="95">IF(ISERROR(AT29/AS29),0,(AT29/AS29))</f>
        <v>0</v>
      </c>
      <c r="AV29" s="68">
        <f t="shared" ref="AV29" si="96">IF(K29="SUMA",(L29+O29+R29+U29+X29+AA29+AD29+AG29+AP29+AS29+AJ29+AM29),(AD29))</f>
        <v>1</v>
      </c>
      <c r="AW29" s="69">
        <f t="shared" ref="AW29" si="97">IF(ISERROR(IF(K29="Suma",(AE29+AH29+AQ29+AT29+AK29+AN29+AB29+Y29+V29+S29+P29+M29),AVERAGE(AE29,AH29,AQ29,AT29,AK29,AN29,AB29,Y29,V29,S29,P29,M29))),0,IF(K29="Suma",(AE29+AH29+AQ29+AT29+AK29+AN29+AB29+Y29+V29+S29+P29+M29),AVERAGE(AE29,AH29,AQ29,AT29,AK29,AN29,AB29,Y29,V29,S29,P29,M29)))</f>
        <v>0</v>
      </c>
      <c r="AX29" s="87">
        <f t="shared" ref="AX29" si="98">IF(ISERROR(AW29/AV29),0,(AW29/AV29))</f>
        <v>0</v>
      </c>
    </row>
    <row r="30" spans="1:50" s="3" customFormat="1" ht="75" customHeight="1" x14ac:dyDescent="0.25">
      <c r="A30" s="238"/>
      <c r="B30" s="239"/>
      <c r="C30" s="239"/>
      <c r="D30" s="203"/>
      <c r="E30" s="205"/>
      <c r="F30" s="61">
        <v>0.14000000000000001</v>
      </c>
      <c r="G30" s="61"/>
      <c r="H30" s="84" t="s">
        <v>260</v>
      </c>
      <c r="I30" s="134" t="s">
        <v>318</v>
      </c>
      <c r="J30" s="61" t="s">
        <v>180</v>
      </c>
      <c r="K30" s="61" t="s">
        <v>184</v>
      </c>
      <c r="L30" s="66">
        <v>1</v>
      </c>
      <c r="M30" s="66"/>
      <c r="N30" s="118">
        <f t="shared" ref="N30" si="99">IF(ISERROR(M30/L30),0,(M30/L30))</f>
        <v>0</v>
      </c>
      <c r="O30" s="66">
        <v>1</v>
      </c>
      <c r="P30" s="66"/>
      <c r="Q30" s="118">
        <f t="shared" ref="Q30" si="100">IF(ISERROR(P30/O30),0,(P30/O30))</f>
        <v>0</v>
      </c>
      <c r="R30" s="66">
        <v>1</v>
      </c>
      <c r="S30" s="66"/>
      <c r="T30" s="118">
        <f t="shared" ref="T30" si="101">IF(ISERROR(S30/R30),0,(S30/R30))</f>
        <v>0</v>
      </c>
      <c r="U30" s="66">
        <v>1</v>
      </c>
      <c r="V30" s="66"/>
      <c r="W30" s="118">
        <f t="shared" ref="W30" si="102">IF(ISERROR(V30/U30),0,(V30/U30))</f>
        <v>0</v>
      </c>
      <c r="X30" s="66">
        <v>1</v>
      </c>
      <c r="Y30" s="66"/>
      <c r="Z30" s="118">
        <f t="shared" ref="Z30" si="103">IF(ISERROR(Y30/X30),0,(Y30/X30))</f>
        <v>0</v>
      </c>
      <c r="AA30" s="66">
        <v>1</v>
      </c>
      <c r="AB30" s="66"/>
      <c r="AC30" s="118">
        <f t="shared" ref="AC30" si="104">IF(ISERROR(AB30/AA30),0,(AB30/AA30))</f>
        <v>0</v>
      </c>
      <c r="AD30" s="66">
        <v>1</v>
      </c>
      <c r="AE30" s="66"/>
      <c r="AF30" s="118">
        <f t="shared" ref="AF30" si="105">IF(ISERROR(AE30/AD30),0,(AE30/AD30))</f>
        <v>0</v>
      </c>
      <c r="AG30" s="66">
        <v>1</v>
      </c>
      <c r="AH30" s="66"/>
      <c r="AI30" s="118">
        <f t="shared" ref="AI30" si="106">IF(ISERROR(AH30/AG30),0,(AH30/AG30))</f>
        <v>0</v>
      </c>
      <c r="AJ30" s="66">
        <v>1</v>
      </c>
      <c r="AK30" s="66"/>
      <c r="AL30" s="118">
        <f t="shared" ref="AL30" si="107">IF(ISERROR(AK30/AJ30),0,(AK30/AJ30))</f>
        <v>0</v>
      </c>
      <c r="AM30" s="66">
        <v>1</v>
      </c>
      <c r="AN30" s="66"/>
      <c r="AO30" s="118">
        <f t="shared" ref="AO30" si="108">IF(ISERROR(AN30/AM30),0,(AN30/AM30))</f>
        <v>0</v>
      </c>
      <c r="AP30" s="66">
        <v>1</v>
      </c>
      <c r="AQ30" s="66"/>
      <c r="AR30" s="118">
        <f t="shared" ref="AR30" si="109">IF(ISERROR(AQ30/AP30),0,(AQ30/AP30))</f>
        <v>0</v>
      </c>
      <c r="AS30" s="66">
        <v>1</v>
      </c>
      <c r="AT30" s="66"/>
      <c r="AU30" s="118">
        <f t="shared" ref="AU30" si="110">IF(ISERROR(AT30/AS30),0,(AT30/AS30))</f>
        <v>0</v>
      </c>
      <c r="AV30" s="68">
        <f t="shared" ref="AV30" si="111">IF(K30="SUMA",(L30+O30+R30+U30+X30+AA30+AD30+AG30+AP30+AS30+AJ30+AM30),(AD30))</f>
        <v>1</v>
      </c>
      <c r="AW30" s="69">
        <f t="shared" ref="AW30" si="112">IF(ISERROR(IF(K30="Suma",(AE30+AH30+AQ30+AT30+AK30+AN30+AB30+Y30+V30+S30+P30+M30),AVERAGE(AE30,AH30,AQ30,AT30,AK30,AN30,AB30,Y30,V30,S30,P30,M30))),0,IF(K30="Suma",(AE30+AH30+AQ30+AT30+AK30+AN30+AB30+Y30+V30+S30+P30+M30),AVERAGE(AE30,AH30,AQ30,AT30,AK30,AN30,AB30,Y30,V30,S30,P30,M30)))</f>
        <v>0</v>
      </c>
      <c r="AX30" s="87">
        <f t="shared" ref="AX30" si="113">IF(ISERROR(AW30/AV30),0,(AW30/AV30))</f>
        <v>0</v>
      </c>
    </row>
    <row r="31" spans="1:50" s="3" customFormat="1" ht="75" customHeight="1" x14ac:dyDescent="0.25">
      <c r="A31" s="238"/>
      <c r="B31" s="239"/>
      <c r="C31" s="239"/>
      <c r="D31" s="203"/>
      <c r="E31" s="205"/>
      <c r="F31" s="61">
        <v>0.14000000000000001</v>
      </c>
      <c r="G31" s="61"/>
      <c r="H31" s="84" t="s">
        <v>320</v>
      </c>
      <c r="I31" s="134" t="s">
        <v>319</v>
      </c>
      <c r="J31" s="61" t="s">
        <v>180</v>
      </c>
      <c r="K31" s="61" t="s">
        <v>184</v>
      </c>
      <c r="L31" s="66">
        <v>1</v>
      </c>
      <c r="M31" s="66"/>
      <c r="N31" s="118">
        <f t="shared" ref="N31" si="114">IF(ISERROR(M31/L31),0,(M31/L31))</f>
        <v>0</v>
      </c>
      <c r="O31" s="66">
        <v>1</v>
      </c>
      <c r="P31" s="66"/>
      <c r="Q31" s="118">
        <f t="shared" ref="Q31" si="115">IF(ISERROR(P31/O31),0,(P31/O31))</f>
        <v>0</v>
      </c>
      <c r="R31" s="66">
        <v>1</v>
      </c>
      <c r="S31" s="66"/>
      <c r="T31" s="118">
        <f t="shared" ref="T31" si="116">IF(ISERROR(S31/R31),0,(S31/R31))</f>
        <v>0</v>
      </c>
      <c r="U31" s="66">
        <v>1</v>
      </c>
      <c r="V31" s="66"/>
      <c r="W31" s="118">
        <f t="shared" ref="W31" si="117">IF(ISERROR(V31/U31),0,(V31/U31))</f>
        <v>0</v>
      </c>
      <c r="X31" s="66">
        <v>1</v>
      </c>
      <c r="Y31" s="66"/>
      <c r="Z31" s="118">
        <f t="shared" ref="Z31" si="118">IF(ISERROR(Y31/X31),0,(Y31/X31))</f>
        <v>0</v>
      </c>
      <c r="AA31" s="66">
        <v>1</v>
      </c>
      <c r="AB31" s="66"/>
      <c r="AC31" s="118">
        <f t="shared" ref="AC31" si="119">IF(ISERROR(AB31/AA31),0,(AB31/AA31))</f>
        <v>0</v>
      </c>
      <c r="AD31" s="66">
        <v>1</v>
      </c>
      <c r="AE31" s="66"/>
      <c r="AF31" s="118">
        <f t="shared" ref="AF31" si="120">IF(ISERROR(AE31/AD31),0,(AE31/AD31))</f>
        <v>0</v>
      </c>
      <c r="AG31" s="66">
        <v>1</v>
      </c>
      <c r="AH31" s="66"/>
      <c r="AI31" s="118">
        <f t="shared" ref="AI31" si="121">IF(ISERROR(AH31/AG31),0,(AH31/AG31))</f>
        <v>0</v>
      </c>
      <c r="AJ31" s="66">
        <v>1</v>
      </c>
      <c r="AK31" s="66"/>
      <c r="AL31" s="118">
        <f t="shared" ref="AL31" si="122">IF(ISERROR(AK31/AJ31),0,(AK31/AJ31))</f>
        <v>0</v>
      </c>
      <c r="AM31" s="66">
        <v>1</v>
      </c>
      <c r="AN31" s="66"/>
      <c r="AO31" s="118">
        <f t="shared" ref="AO31" si="123">IF(ISERROR(AN31/AM31),0,(AN31/AM31))</f>
        <v>0</v>
      </c>
      <c r="AP31" s="66">
        <v>1</v>
      </c>
      <c r="AQ31" s="66"/>
      <c r="AR31" s="118">
        <f t="shared" ref="AR31" si="124">IF(ISERROR(AQ31/AP31),0,(AQ31/AP31))</f>
        <v>0</v>
      </c>
      <c r="AS31" s="66">
        <v>1</v>
      </c>
      <c r="AT31" s="66"/>
      <c r="AU31" s="118">
        <f t="shared" ref="AU31" si="125">IF(ISERROR(AT31/AS31),0,(AT31/AS31))</f>
        <v>0</v>
      </c>
      <c r="AV31" s="68">
        <f t="shared" ref="AV31" si="126">IF(K31="SUMA",(L31+O31+R31+U31+X31+AA31+AD31+AG31+AP31+AS31+AJ31+AM31),(AD31))</f>
        <v>1</v>
      </c>
      <c r="AW31" s="69">
        <f t="shared" ref="AW31" si="127">IF(ISERROR(IF(K31="Suma",(AE31+AH31+AQ31+AT31+AK31+AN31+AB31+Y31+V31+S31+P31+M31),AVERAGE(AE31,AH31,AQ31,AT31,AK31,AN31,AB31,Y31,V31,S31,P31,M31))),0,IF(K31="Suma",(AE31+AH31+AQ31+AT31+AK31+AN31+AB31+Y31+V31+S31+P31+M31),AVERAGE(AE31,AH31,AQ31,AT31,AK31,AN31,AB31,Y31,V31,S31,P31,M31)))</f>
        <v>0</v>
      </c>
      <c r="AX31" s="87">
        <f t="shared" ref="AX31" si="128">IF(ISERROR(AW31/AV31),0,(AW31/AV31))</f>
        <v>0</v>
      </c>
    </row>
    <row r="32" spans="1:50" s="3" customFormat="1" ht="75" customHeight="1" x14ac:dyDescent="0.25">
      <c r="A32" s="238"/>
      <c r="B32" s="239"/>
      <c r="C32" s="239"/>
      <c r="D32" s="203"/>
      <c r="E32" s="205"/>
      <c r="F32" s="61">
        <v>0.14000000000000001</v>
      </c>
      <c r="G32" s="61"/>
      <c r="H32" s="84" t="s">
        <v>321</v>
      </c>
      <c r="I32" s="134" t="s">
        <v>322</v>
      </c>
      <c r="J32" s="61" t="s">
        <v>180</v>
      </c>
      <c r="K32" s="61" t="s">
        <v>184</v>
      </c>
      <c r="L32" s="66">
        <v>1</v>
      </c>
      <c r="M32" s="66"/>
      <c r="N32" s="118">
        <f t="shared" ref="N32" si="129">IF(ISERROR(M32/L32),0,(M32/L32))</f>
        <v>0</v>
      </c>
      <c r="O32" s="66">
        <v>1</v>
      </c>
      <c r="P32" s="66"/>
      <c r="Q32" s="118">
        <f t="shared" ref="Q32" si="130">IF(ISERROR(P32/O32),0,(P32/O32))</f>
        <v>0</v>
      </c>
      <c r="R32" s="66">
        <v>1</v>
      </c>
      <c r="S32" s="66"/>
      <c r="T32" s="118">
        <f t="shared" ref="T32" si="131">IF(ISERROR(S32/R32),0,(S32/R32))</f>
        <v>0</v>
      </c>
      <c r="U32" s="66">
        <v>1</v>
      </c>
      <c r="V32" s="66"/>
      <c r="W32" s="118">
        <f t="shared" ref="W32" si="132">IF(ISERROR(V32/U32),0,(V32/U32))</f>
        <v>0</v>
      </c>
      <c r="X32" s="66">
        <v>1</v>
      </c>
      <c r="Y32" s="66"/>
      <c r="Z32" s="118">
        <f t="shared" ref="Z32" si="133">IF(ISERROR(Y32/X32),0,(Y32/X32))</f>
        <v>0</v>
      </c>
      <c r="AA32" s="66">
        <v>1</v>
      </c>
      <c r="AB32" s="66"/>
      <c r="AC32" s="118">
        <f t="shared" ref="AC32" si="134">IF(ISERROR(AB32/AA32),0,(AB32/AA32))</f>
        <v>0</v>
      </c>
      <c r="AD32" s="66">
        <v>1</v>
      </c>
      <c r="AE32" s="66"/>
      <c r="AF32" s="118">
        <f t="shared" ref="AF32" si="135">IF(ISERROR(AE32/AD32),0,(AE32/AD32))</f>
        <v>0</v>
      </c>
      <c r="AG32" s="66">
        <v>1</v>
      </c>
      <c r="AH32" s="66"/>
      <c r="AI32" s="118">
        <f t="shared" ref="AI32" si="136">IF(ISERROR(AH32/AG32),0,(AH32/AG32))</f>
        <v>0</v>
      </c>
      <c r="AJ32" s="66">
        <v>1</v>
      </c>
      <c r="AK32" s="66"/>
      <c r="AL32" s="118">
        <f t="shared" ref="AL32" si="137">IF(ISERROR(AK32/AJ32),0,(AK32/AJ32))</f>
        <v>0</v>
      </c>
      <c r="AM32" s="66">
        <v>1</v>
      </c>
      <c r="AN32" s="66"/>
      <c r="AO32" s="118">
        <f t="shared" ref="AO32" si="138">IF(ISERROR(AN32/AM32),0,(AN32/AM32))</f>
        <v>0</v>
      </c>
      <c r="AP32" s="66">
        <v>1</v>
      </c>
      <c r="AQ32" s="66"/>
      <c r="AR32" s="118">
        <f t="shared" ref="AR32" si="139">IF(ISERROR(AQ32/AP32),0,(AQ32/AP32))</f>
        <v>0</v>
      </c>
      <c r="AS32" s="66">
        <v>1</v>
      </c>
      <c r="AT32" s="66"/>
      <c r="AU32" s="118">
        <f t="shared" ref="AU32" si="140">IF(ISERROR(AT32/AS32),0,(AT32/AS32))</f>
        <v>0</v>
      </c>
      <c r="AV32" s="68">
        <f t="shared" ref="AV32" si="141">IF(K32="SUMA",(L32+O32+R32+U32+X32+AA32+AD32+AG32+AP32+AS32+AJ32+AM32),(AD32))</f>
        <v>1</v>
      </c>
      <c r="AW32" s="69">
        <f t="shared" ref="AW32" si="142">IF(ISERROR(IF(K32="Suma",(AE32+AH32+AQ32+AT32+AK32+AN32+AB32+Y32+V32+S32+P32+M32),AVERAGE(AE32,AH32,AQ32,AT32,AK32,AN32,AB32,Y32,V32,S32,P32,M32))),0,IF(K32="Suma",(AE32+AH32+AQ32+AT32+AK32+AN32+AB32+Y32+V32+S32+P32+M32),AVERAGE(AE32,AH32,AQ32,AT32,AK32,AN32,AB32,Y32,V32,S32,P32,M32)))</f>
        <v>0</v>
      </c>
      <c r="AX32" s="87">
        <f t="shared" ref="AX32" si="143">IF(ISERROR(AW32/AV32),0,(AW32/AV32))</f>
        <v>0</v>
      </c>
    </row>
    <row r="33" spans="1:50" s="3" customFormat="1" ht="75" customHeight="1" x14ac:dyDescent="0.25">
      <c r="A33" s="238"/>
      <c r="B33" s="239"/>
      <c r="C33" s="239"/>
      <c r="D33" s="203"/>
      <c r="E33" s="205"/>
      <c r="F33" s="61">
        <v>0.14000000000000001</v>
      </c>
      <c r="G33" s="61"/>
      <c r="H33" s="84">
        <v>5.6</v>
      </c>
      <c r="I33" s="134" t="s">
        <v>323</v>
      </c>
      <c r="J33" s="61" t="s">
        <v>180</v>
      </c>
      <c r="K33" s="61" t="s">
        <v>184</v>
      </c>
      <c r="L33" s="66">
        <v>1</v>
      </c>
      <c r="M33" s="66"/>
      <c r="N33" s="118">
        <f t="shared" ref="N33" si="144">IF(ISERROR(M33/L33),0,(M33/L33))</f>
        <v>0</v>
      </c>
      <c r="O33" s="66">
        <v>1</v>
      </c>
      <c r="P33" s="66"/>
      <c r="Q33" s="118">
        <f t="shared" ref="Q33" si="145">IF(ISERROR(P33/O33),0,(P33/O33))</f>
        <v>0</v>
      </c>
      <c r="R33" s="66">
        <v>1</v>
      </c>
      <c r="S33" s="66"/>
      <c r="T33" s="118">
        <f t="shared" ref="T33" si="146">IF(ISERROR(S33/R33),0,(S33/R33))</f>
        <v>0</v>
      </c>
      <c r="U33" s="66">
        <v>1</v>
      </c>
      <c r="V33" s="66"/>
      <c r="W33" s="118">
        <f t="shared" ref="W33" si="147">IF(ISERROR(V33/U33),0,(V33/U33))</f>
        <v>0</v>
      </c>
      <c r="X33" s="66">
        <v>1</v>
      </c>
      <c r="Y33" s="66"/>
      <c r="Z33" s="118">
        <f t="shared" ref="Z33" si="148">IF(ISERROR(Y33/X33),0,(Y33/X33))</f>
        <v>0</v>
      </c>
      <c r="AA33" s="66">
        <v>1</v>
      </c>
      <c r="AB33" s="66"/>
      <c r="AC33" s="118">
        <f t="shared" ref="AC33" si="149">IF(ISERROR(AB33/AA33),0,(AB33/AA33))</f>
        <v>0</v>
      </c>
      <c r="AD33" s="66">
        <v>1</v>
      </c>
      <c r="AE33" s="66"/>
      <c r="AF33" s="118">
        <f t="shared" ref="AF33" si="150">IF(ISERROR(AE33/AD33),0,(AE33/AD33))</f>
        <v>0</v>
      </c>
      <c r="AG33" s="66">
        <v>1</v>
      </c>
      <c r="AH33" s="66"/>
      <c r="AI33" s="118">
        <f t="shared" ref="AI33" si="151">IF(ISERROR(AH33/AG33),0,(AH33/AG33))</f>
        <v>0</v>
      </c>
      <c r="AJ33" s="66">
        <v>1</v>
      </c>
      <c r="AK33" s="66"/>
      <c r="AL33" s="118">
        <f t="shared" ref="AL33" si="152">IF(ISERROR(AK33/AJ33),0,(AK33/AJ33))</f>
        <v>0</v>
      </c>
      <c r="AM33" s="66">
        <v>1</v>
      </c>
      <c r="AN33" s="66"/>
      <c r="AO33" s="118">
        <f t="shared" ref="AO33" si="153">IF(ISERROR(AN33/AM33),0,(AN33/AM33))</f>
        <v>0</v>
      </c>
      <c r="AP33" s="66">
        <v>1</v>
      </c>
      <c r="AQ33" s="66"/>
      <c r="AR33" s="118">
        <f t="shared" ref="AR33" si="154">IF(ISERROR(AQ33/AP33),0,(AQ33/AP33))</f>
        <v>0</v>
      </c>
      <c r="AS33" s="66">
        <v>1</v>
      </c>
      <c r="AT33" s="66"/>
      <c r="AU33" s="118">
        <f t="shared" ref="AU33" si="155">IF(ISERROR(AT33/AS33),0,(AT33/AS33))</f>
        <v>0</v>
      </c>
      <c r="AV33" s="68">
        <f t="shared" ref="AV33" si="156">IF(K33="SUMA",(L33+O33+R33+U33+X33+AA33+AD33+AG33+AP33+AS33+AJ33+AM33),(AD33))</f>
        <v>1</v>
      </c>
      <c r="AW33" s="69">
        <f t="shared" ref="AW33" si="157">IF(ISERROR(IF(K33="Suma",(AE33+AH33+AQ33+AT33+AK33+AN33+AB33+Y33+V33+S33+P33+M33),AVERAGE(AE33,AH33,AQ33,AT33,AK33,AN33,AB33,Y33,V33,S33,P33,M33))),0,IF(K33="Suma",(AE33+AH33+AQ33+AT33+AK33+AN33+AB33+Y33+V33+S33+P33+M33),AVERAGE(AE33,AH33,AQ33,AT33,AK33,AN33,AB33,Y33,V33,S33,P33,M33)))</f>
        <v>0</v>
      </c>
      <c r="AX33" s="87">
        <f t="shared" ref="AX33" si="158">IF(ISERROR(AW33/AV33),0,(AW33/AV33))</f>
        <v>0</v>
      </c>
    </row>
    <row r="34" spans="1:50" s="3" customFormat="1" ht="75" customHeight="1" x14ac:dyDescent="0.25">
      <c r="A34" s="238"/>
      <c r="B34" s="239"/>
      <c r="C34" s="239"/>
      <c r="D34" s="203"/>
      <c r="E34" s="205"/>
      <c r="F34" s="61">
        <v>0.14000000000000001</v>
      </c>
      <c r="G34" s="61"/>
      <c r="H34" s="84">
        <v>5.7</v>
      </c>
      <c r="I34" s="134" t="s">
        <v>200</v>
      </c>
      <c r="J34" s="61" t="s">
        <v>180</v>
      </c>
      <c r="K34" s="61" t="s">
        <v>184</v>
      </c>
      <c r="L34" s="66">
        <v>1</v>
      </c>
      <c r="M34" s="66"/>
      <c r="N34" s="118">
        <f t="shared" ref="N34:N35" si="159">IF(ISERROR(M34/L34),0,(M34/L34))</f>
        <v>0</v>
      </c>
      <c r="O34" s="66">
        <v>1</v>
      </c>
      <c r="P34" s="66"/>
      <c r="Q34" s="118">
        <f t="shared" ref="Q34:Q35" si="160">IF(ISERROR(P34/O34),0,(P34/O34))</f>
        <v>0</v>
      </c>
      <c r="R34" s="66">
        <v>1</v>
      </c>
      <c r="S34" s="66"/>
      <c r="T34" s="118">
        <f t="shared" ref="T34:T35" si="161">IF(ISERROR(S34/R34),0,(S34/R34))</f>
        <v>0</v>
      </c>
      <c r="U34" s="66">
        <v>1</v>
      </c>
      <c r="V34" s="66"/>
      <c r="W34" s="118">
        <f t="shared" ref="W34:W35" si="162">IF(ISERROR(V34/U34),0,(V34/U34))</f>
        <v>0</v>
      </c>
      <c r="X34" s="66">
        <v>1</v>
      </c>
      <c r="Y34" s="66"/>
      <c r="Z34" s="118">
        <f t="shared" ref="Z34:Z35" si="163">IF(ISERROR(Y34/X34),0,(Y34/X34))</f>
        <v>0</v>
      </c>
      <c r="AA34" s="66">
        <v>1</v>
      </c>
      <c r="AB34" s="66"/>
      <c r="AC34" s="118">
        <f t="shared" ref="AC34:AC35" si="164">IF(ISERROR(AB34/AA34),0,(AB34/AA34))</f>
        <v>0</v>
      </c>
      <c r="AD34" s="66">
        <v>1</v>
      </c>
      <c r="AE34" s="66"/>
      <c r="AF34" s="118">
        <f t="shared" ref="AF34:AF35" si="165">IF(ISERROR(AE34/AD34),0,(AE34/AD34))</f>
        <v>0</v>
      </c>
      <c r="AG34" s="66">
        <v>1</v>
      </c>
      <c r="AH34" s="66"/>
      <c r="AI34" s="118">
        <f t="shared" ref="AI34:AI35" si="166">IF(ISERROR(AH34/AG34),0,(AH34/AG34))</f>
        <v>0</v>
      </c>
      <c r="AJ34" s="66">
        <v>1</v>
      </c>
      <c r="AK34" s="66"/>
      <c r="AL34" s="118">
        <f t="shared" ref="AL34:AL35" si="167">IF(ISERROR(AK34/AJ34),0,(AK34/AJ34))</f>
        <v>0</v>
      </c>
      <c r="AM34" s="66">
        <v>1</v>
      </c>
      <c r="AN34" s="66"/>
      <c r="AO34" s="118">
        <f t="shared" ref="AO34:AO35" si="168">IF(ISERROR(AN34/AM34),0,(AN34/AM34))</f>
        <v>0</v>
      </c>
      <c r="AP34" s="66">
        <v>1</v>
      </c>
      <c r="AQ34" s="66"/>
      <c r="AR34" s="118">
        <f t="shared" ref="AR34:AR35" si="169">IF(ISERROR(AQ34/AP34),0,(AQ34/AP34))</f>
        <v>0</v>
      </c>
      <c r="AS34" s="66">
        <v>1</v>
      </c>
      <c r="AT34" s="66"/>
      <c r="AU34" s="118">
        <f t="shared" ref="AU34:AU35" si="170">IF(ISERROR(AT34/AS34),0,(AT34/AS34))</f>
        <v>0</v>
      </c>
      <c r="AV34" s="68">
        <f t="shared" ref="AV34:AV39" si="171">IF(K34="SUMA",(L34+O34+R34+U34+X34+AA34+AD34+AG34+AP34+AS34+AJ34+AM34),(AD34))</f>
        <v>1</v>
      </c>
      <c r="AW34" s="69">
        <f t="shared" ref="AW34:AW39" si="172">IF(ISERROR(IF(K34="Suma",(AE34+AH34+AQ34+AT34+AK34+AN34+AB34+Y34+V34+S34+P34+M34),AVERAGE(AE34,AH34,AQ34,AT34,AK34,AN34,AB34,Y34,V34,S34,P34,M34))),0,IF(K34="Suma",(AE34+AH34+AQ34+AT34+AK34+AN34+AB34+Y34+V34+S34+P34+M34),AVERAGE(AE34,AH34,AQ34,AT34,AK34,AN34,AB34,Y34,V34,S34,P34,M34)))</f>
        <v>0</v>
      </c>
      <c r="AX34" s="87">
        <f t="shared" ref="AX34" si="173">IF(ISERROR(AW34/AV34),0,(AW34/AV34))</f>
        <v>0</v>
      </c>
    </row>
    <row r="35" spans="1:50" s="3" customFormat="1" ht="75" customHeight="1" x14ac:dyDescent="0.25">
      <c r="A35" s="238" t="s">
        <v>201</v>
      </c>
      <c r="B35" s="239" t="s">
        <v>202</v>
      </c>
      <c r="C35" s="239" t="s">
        <v>203</v>
      </c>
      <c r="D35" s="203" t="s">
        <v>148</v>
      </c>
      <c r="E35" s="205" t="str">
        <f>IF(D35="","",VLOOKUP(D35,$C$138:$L$151,10,FALSE))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35" s="61">
        <v>0.2</v>
      </c>
      <c r="G35" s="61"/>
      <c r="H35" s="84" t="s">
        <v>261</v>
      </c>
      <c r="I35" s="134" t="s">
        <v>324</v>
      </c>
      <c r="J35" s="61" t="s">
        <v>180</v>
      </c>
      <c r="K35" s="61" t="s">
        <v>184</v>
      </c>
      <c r="L35" s="66">
        <v>1</v>
      </c>
      <c r="M35" s="66"/>
      <c r="N35" s="118">
        <f t="shared" si="159"/>
        <v>0</v>
      </c>
      <c r="O35" s="66">
        <v>1</v>
      </c>
      <c r="P35" s="66"/>
      <c r="Q35" s="118">
        <f t="shared" si="160"/>
        <v>0</v>
      </c>
      <c r="R35" s="66">
        <v>1</v>
      </c>
      <c r="S35" s="66"/>
      <c r="T35" s="118">
        <f t="shared" si="161"/>
        <v>0</v>
      </c>
      <c r="U35" s="66">
        <v>1</v>
      </c>
      <c r="V35" s="66"/>
      <c r="W35" s="118">
        <f t="shared" si="162"/>
        <v>0</v>
      </c>
      <c r="X35" s="66">
        <v>1</v>
      </c>
      <c r="Y35" s="66"/>
      <c r="Z35" s="118">
        <f t="shared" si="163"/>
        <v>0</v>
      </c>
      <c r="AA35" s="66">
        <v>1</v>
      </c>
      <c r="AB35" s="66"/>
      <c r="AC35" s="118">
        <f t="shared" si="164"/>
        <v>0</v>
      </c>
      <c r="AD35" s="66">
        <v>1</v>
      </c>
      <c r="AE35" s="66"/>
      <c r="AF35" s="118">
        <f t="shared" si="165"/>
        <v>0</v>
      </c>
      <c r="AG35" s="66">
        <v>1</v>
      </c>
      <c r="AH35" s="66"/>
      <c r="AI35" s="118">
        <f t="shared" si="166"/>
        <v>0</v>
      </c>
      <c r="AJ35" s="66">
        <v>1</v>
      </c>
      <c r="AK35" s="66"/>
      <c r="AL35" s="118">
        <f t="shared" si="167"/>
        <v>0</v>
      </c>
      <c r="AM35" s="66">
        <v>1</v>
      </c>
      <c r="AN35" s="66"/>
      <c r="AO35" s="118">
        <f t="shared" si="168"/>
        <v>0</v>
      </c>
      <c r="AP35" s="66">
        <v>1</v>
      </c>
      <c r="AQ35" s="66"/>
      <c r="AR35" s="118">
        <f t="shared" si="169"/>
        <v>0</v>
      </c>
      <c r="AS35" s="66">
        <v>1</v>
      </c>
      <c r="AT35" s="66"/>
      <c r="AU35" s="118">
        <f t="shared" si="170"/>
        <v>0</v>
      </c>
      <c r="AV35" s="68">
        <f t="shared" si="171"/>
        <v>1</v>
      </c>
      <c r="AW35" s="68">
        <f t="shared" si="172"/>
        <v>0</v>
      </c>
      <c r="AX35" s="130">
        <f t="shared" si="14"/>
        <v>0</v>
      </c>
    </row>
    <row r="36" spans="1:50" s="3" customFormat="1" ht="75" customHeight="1" x14ac:dyDescent="0.25">
      <c r="A36" s="238"/>
      <c r="B36" s="239"/>
      <c r="C36" s="239"/>
      <c r="D36" s="203"/>
      <c r="E36" s="205"/>
      <c r="F36" s="61">
        <v>0.2</v>
      </c>
      <c r="G36" s="61"/>
      <c r="H36" s="84" t="s">
        <v>262</v>
      </c>
      <c r="I36" s="134" t="s">
        <v>325</v>
      </c>
      <c r="J36" s="61" t="s">
        <v>180</v>
      </c>
      <c r="K36" s="61" t="s">
        <v>184</v>
      </c>
      <c r="L36" s="66">
        <v>1</v>
      </c>
      <c r="M36" s="66"/>
      <c r="N36" s="118">
        <f t="shared" ref="N36:N37" si="174">IF(ISERROR(M36/L36),0,(M36/L36))</f>
        <v>0</v>
      </c>
      <c r="O36" s="66">
        <v>1</v>
      </c>
      <c r="P36" s="66"/>
      <c r="Q36" s="118">
        <f t="shared" ref="Q36:Q37" si="175">IF(ISERROR(P36/O36),0,(P36/O36))</f>
        <v>0</v>
      </c>
      <c r="R36" s="66">
        <v>1</v>
      </c>
      <c r="S36" s="66"/>
      <c r="T36" s="118">
        <f t="shared" ref="T36:T37" si="176">IF(ISERROR(S36/R36),0,(S36/R36))</f>
        <v>0</v>
      </c>
      <c r="U36" s="66">
        <v>1</v>
      </c>
      <c r="V36" s="66"/>
      <c r="W36" s="118">
        <f t="shared" ref="W36:W37" si="177">IF(ISERROR(V36/U36),0,(V36/U36))</f>
        <v>0</v>
      </c>
      <c r="X36" s="66">
        <v>1</v>
      </c>
      <c r="Y36" s="66"/>
      <c r="Z36" s="118">
        <f t="shared" ref="Z36:Z37" si="178">IF(ISERROR(Y36/X36),0,(Y36/X36))</f>
        <v>0</v>
      </c>
      <c r="AA36" s="66">
        <v>1</v>
      </c>
      <c r="AB36" s="66"/>
      <c r="AC36" s="118">
        <f t="shared" ref="AC36:AC37" si="179">IF(ISERROR(AB36/AA36),0,(AB36/AA36))</f>
        <v>0</v>
      </c>
      <c r="AD36" s="66">
        <v>1</v>
      </c>
      <c r="AE36" s="66"/>
      <c r="AF36" s="118">
        <f t="shared" ref="AF36:AF37" si="180">IF(ISERROR(AE36/AD36),0,(AE36/AD36))</f>
        <v>0</v>
      </c>
      <c r="AG36" s="66">
        <v>1</v>
      </c>
      <c r="AH36" s="66"/>
      <c r="AI36" s="118">
        <f t="shared" ref="AI36:AI37" si="181">IF(ISERROR(AH36/AG36),0,(AH36/AG36))</f>
        <v>0</v>
      </c>
      <c r="AJ36" s="66">
        <v>1</v>
      </c>
      <c r="AK36" s="66"/>
      <c r="AL36" s="118">
        <f t="shared" ref="AL36:AL37" si="182">IF(ISERROR(AK36/AJ36),0,(AK36/AJ36))</f>
        <v>0</v>
      </c>
      <c r="AM36" s="66">
        <v>1</v>
      </c>
      <c r="AN36" s="66"/>
      <c r="AO36" s="118">
        <f t="shared" ref="AO36:AO37" si="183">IF(ISERROR(AN36/AM36),0,(AN36/AM36))</f>
        <v>0</v>
      </c>
      <c r="AP36" s="66">
        <v>1</v>
      </c>
      <c r="AQ36" s="66"/>
      <c r="AR36" s="118">
        <f t="shared" ref="AR36:AR37" si="184">IF(ISERROR(AQ36/AP36),0,(AQ36/AP36))</f>
        <v>0</v>
      </c>
      <c r="AS36" s="66">
        <v>1</v>
      </c>
      <c r="AT36" s="66"/>
      <c r="AU36" s="118">
        <f t="shared" ref="AU36:AU37" si="185">IF(ISERROR(AT36/AS36),0,(AT36/AS36))</f>
        <v>0</v>
      </c>
      <c r="AV36" s="68">
        <f t="shared" ref="AV36:AV37" si="186">IF(K36="SUMA",(L36+O36+R36+U36+X36+AA36+AD36+AG36+AP36+AS36+AJ36+AM36),(AD36))</f>
        <v>1</v>
      </c>
      <c r="AW36" s="68">
        <f t="shared" ref="AW36:AW37" si="187">IF(ISERROR(IF(K36="Suma",(AE36+AH36+AQ36+AT36+AK36+AN36+AB36+Y36+V36+S36+P36+M36),AVERAGE(AE36,AH36,AQ36,AT36,AK36,AN36,AB36,Y36,V36,S36,P36,M36))),0,IF(K36="Suma",(AE36+AH36+AQ36+AT36+AK36+AN36+AB36+Y36+V36+S36+P36+M36),AVERAGE(AE36,AH36,AQ36,AT36,AK36,AN36,AB36,Y36,V36,S36,P36,M36)))</f>
        <v>0</v>
      </c>
      <c r="AX36" s="142">
        <f t="shared" ref="AX36:AX37" si="188">IF(ISERROR(AW36/AV36),0,(AW36/AV36))</f>
        <v>0</v>
      </c>
    </row>
    <row r="37" spans="1:50" s="3" customFormat="1" ht="75" customHeight="1" x14ac:dyDescent="0.25">
      <c r="A37" s="238"/>
      <c r="B37" s="239"/>
      <c r="C37" s="239"/>
      <c r="D37" s="203"/>
      <c r="E37" s="205"/>
      <c r="F37" s="61">
        <v>0.2</v>
      </c>
      <c r="G37" s="61"/>
      <c r="H37" s="84" t="s">
        <v>263</v>
      </c>
      <c r="I37" s="134" t="s">
        <v>326</v>
      </c>
      <c r="J37" s="61" t="s">
        <v>180</v>
      </c>
      <c r="K37" s="61" t="s">
        <v>184</v>
      </c>
      <c r="L37" s="66">
        <v>1</v>
      </c>
      <c r="M37" s="66"/>
      <c r="N37" s="118">
        <f t="shared" si="174"/>
        <v>0</v>
      </c>
      <c r="O37" s="66">
        <v>1</v>
      </c>
      <c r="P37" s="66"/>
      <c r="Q37" s="118">
        <f t="shared" si="175"/>
        <v>0</v>
      </c>
      <c r="R37" s="66">
        <v>1</v>
      </c>
      <c r="S37" s="66"/>
      <c r="T37" s="118">
        <f t="shared" si="176"/>
        <v>0</v>
      </c>
      <c r="U37" s="66">
        <v>1</v>
      </c>
      <c r="V37" s="66"/>
      <c r="W37" s="118">
        <f t="shared" si="177"/>
        <v>0</v>
      </c>
      <c r="X37" s="66">
        <v>1</v>
      </c>
      <c r="Y37" s="66"/>
      <c r="Z37" s="118">
        <f t="shared" si="178"/>
        <v>0</v>
      </c>
      <c r="AA37" s="66">
        <v>1</v>
      </c>
      <c r="AB37" s="66"/>
      <c r="AC37" s="118">
        <f t="shared" si="179"/>
        <v>0</v>
      </c>
      <c r="AD37" s="66">
        <v>1</v>
      </c>
      <c r="AE37" s="66"/>
      <c r="AF37" s="118">
        <f t="shared" si="180"/>
        <v>0</v>
      </c>
      <c r="AG37" s="66">
        <v>1</v>
      </c>
      <c r="AH37" s="66"/>
      <c r="AI37" s="118">
        <f t="shared" si="181"/>
        <v>0</v>
      </c>
      <c r="AJ37" s="66">
        <v>1</v>
      </c>
      <c r="AK37" s="66"/>
      <c r="AL37" s="118">
        <f t="shared" si="182"/>
        <v>0</v>
      </c>
      <c r="AM37" s="66">
        <v>1</v>
      </c>
      <c r="AN37" s="66"/>
      <c r="AO37" s="118">
        <f t="shared" si="183"/>
        <v>0</v>
      </c>
      <c r="AP37" s="66">
        <v>1</v>
      </c>
      <c r="AQ37" s="66"/>
      <c r="AR37" s="118">
        <f t="shared" si="184"/>
        <v>0</v>
      </c>
      <c r="AS37" s="66">
        <v>1</v>
      </c>
      <c r="AT37" s="66"/>
      <c r="AU37" s="118">
        <f t="shared" si="185"/>
        <v>0</v>
      </c>
      <c r="AV37" s="68">
        <f t="shared" si="186"/>
        <v>1</v>
      </c>
      <c r="AW37" s="68">
        <f t="shared" si="187"/>
        <v>0</v>
      </c>
      <c r="AX37" s="142">
        <f t="shared" si="188"/>
        <v>0</v>
      </c>
    </row>
    <row r="38" spans="1:50" s="3" customFormat="1" ht="75" customHeight="1" x14ac:dyDescent="0.25">
      <c r="A38" s="238"/>
      <c r="B38" s="239"/>
      <c r="C38" s="239"/>
      <c r="D38" s="203"/>
      <c r="E38" s="205"/>
      <c r="F38" s="61">
        <v>0.2</v>
      </c>
      <c r="G38" s="61"/>
      <c r="H38" s="84" t="s">
        <v>264</v>
      </c>
      <c r="I38" s="134" t="s">
        <v>327</v>
      </c>
      <c r="J38" s="61" t="s">
        <v>180</v>
      </c>
      <c r="K38" s="61" t="s">
        <v>184</v>
      </c>
      <c r="L38" s="66">
        <v>1</v>
      </c>
      <c r="M38" s="66"/>
      <c r="N38" s="118">
        <f t="shared" ref="N38:N39" si="189">IF(ISERROR(M38/L38),0,(M38/L38))</f>
        <v>0</v>
      </c>
      <c r="O38" s="66">
        <v>1</v>
      </c>
      <c r="P38" s="66"/>
      <c r="Q38" s="118">
        <f t="shared" ref="Q38:Q39" si="190">IF(ISERROR(P38/O38),0,(P38/O38))</f>
        <v>0</v>
      </c>
      <c r="R38" s="66">
        <v>1</v>
      </c>
      <c r="S38" s="66"/>
      <c r="T38" s="118">
        <f t="shared" ref="T38:T39" si="191">IF(ISERROR(S38/R38),0,(S38/R38))</f>
        <v>0</v>
      </c>
      <c r="U38" s="66">
        <v>1</v>
      </c>
      <c r="V38" s="66"/>
      <c r="W38" s="118">
        <f t="shared" ref="W38:W39" si="192">IF(ISERROR(V38/U38),0,(V38/U38))</f>
        <v>0</v>
      </c>
      <c r="X38" s="66">
        <v>1</v>
      </c>
      <c r="Y38" s="66"/>
      <c r="Z38" s="118">
        <f t="shared" ref="Z38:Z39" si="193">IF(ISERROR(Y38/X38),0,(Y38/X38))</f>
        <v>0</v>
      </c>
      <c r="AA38" s="66">
        <v>1</v>
      </c>
      <c r="AB38" s="66"/>
      <c r="AC38" s="118">
        <f t="shared" ref="AC38:AC39" si="194">IF(ISERROR(AB38/AA38),0,(AB38/AA38))</f>
        <v>0</v>
      </c>
      <c r="AD38" s="66">
        <v>1</v>
      </c>
      <c r="AE38" s="66"/>
      <c r="AF38" s="118">
        <f t="shared" ref="AF38:AF39" si="195">IF(ISERROR(AE38/AD38),0,(AE38/AD38))</f>
        <v>0</v>
      </c>
      <c r="AG38" s="66">
        <v>1</v>
      </c>
      <c r="AH38" s="66"/>
      <c r="AI38" s="118">
        <f t="shared" ref="AI38:AI39" si="196">IF(ISERROR(AH38/AG38),0,(AH38/AG38))</f>
        <v>0</v>
      </c>
      <c r="AJ38" s="66">
        <v>1</v>
      </c>
      <c r="AK38" s="66"/>
      <c r="AL38" s="118">
        <f t="shared" ref="AL38:AL39" si="197">IF(ISERROR(AK38/AJ38),0,(AK38/AJ38))</f>
        <v>0</v>
      </c>
      <c r="AM38" s="66">
        <v>1</v>
      </c>
      <c r="AN38" s="66"/>
      <c r="AO38" s="118">
        <f t="shared" ref="AO38:AO39" si="198">IF(ISERROR(AN38/AM38),0,(AN38/AM38))</f>
        <v>0</v>
      </c>
      <c r="AP38" s="66">
        <v>1</v>
      </c>
      <c r="AQ38" s="66"/>
      <c r="AR38" s="118">
        <f t="shared" ref="AR38:AR39" si="199">IF(ISERROR(AQ38/AP38),0,(AQ38/AP38))</f>
        <v>0</v>
      </c>
      <c r="AS38" s="66">
        <v>1</v>
      </c>
      <c r="AT38" s="66"/>
      <c r="AU38" s="118">
        <f t="shared" ref="AU38" si="200">IF(ISERROR(AT38/AS38),0,(AT38/AS38))</f>
        <v>0</v>
      </c>
      <c r="AV38" s="68">
        <f t="shared" ref="AV38" si="201">IF(K38="SUMA",(L38+O38+R38+U38+X38+AA38+AD38+AG38+AP38+AS38+AJ38+AM38),(AD38))</f>
        <v>1</v>
      </c>
      <c r="AW38" s="68">
        <f t="shared" ref="AW38" si="202">IF(ISERROR(IF(K38="Suma",(AE38+AH38+AQ38+AT38+AK38+AN38+AB38+Y38+V38+S38+P38+M38),AVERAGE(AE38,AH38,AQ38,AT38,AK38,AN38,AB38,Y38,V38,S38,P38,M38))),0,IF(K38="Suma",(AE38+AH38+AQ38+AT38+AK38+AN38+AB38+Y38+V38+S38+P38+M38),AVERAGE(AE38,AH38,AQ38,AT38,AK38,AN38,AB38,Y38,V38,S38,P38,M38)))</f>
        <v>0</v>
      </c>
      <c r="AX38" s="142">
        <f t="shared" ref="AX38" si="203">IF(ISERROR(AW38/AV38),0,(AW38/AV38))</f>
        <v>0</v>
      </c>
    </row>
    <row r="39" spans="1:50" s="3" customFormat="1" ht="75" customHeight="1" x14ac:dyDescent="0.25">
      <c r="A39" s="238"/>
      <c r="B39" s="239"/>
      <c r="C39" s="239"/>
      <c r="D39" s="203"/>
      <c r="E39" s="205"/>
      <c r="F39" s="61">
        <v>0.2</v>
      </c>
      <c r="G39" s="61"/>
      <c r="H39" s="84" t="s">
        <v>265</v>
      </c>
      <c r="I39" s="134" t="s">
        <v>328</v>
      </c>
      <c r="J39" s="61" t="s">
        <v>180</v>
      </c>
      <c r="K39" s="61" t="s">
        <v>183</v>
      </c>
      <c r="L39" s="70">
        <v>8.3299999999999999E-2</v>
      </c>
      <c r="M39" s="76"/>
      <c r="N39" s="118">
        <f t="shared" si="189"/>
        <v>0</v>
      </c>
      <c r="O39" s="70">
        <v>8.3299999999999999E-2</v>
      </c>
      <c r="P39" s="77"/>
      <c r="Q39" s="118">
        <f t="shared" si="190"/>
        <v>0</v>
      </c>
      <c r="R39" s="70">
        <v>8.3299999999999999E-2</v>
      </c>
      <c r="S39" s="70"/>
      <c r="T39" s="118">
        <f t="shared" si="191"/>
        <v>0</v>
      </c>
      <c r="U39" s="70">
        <v>8.3299999999999999E-2</v>
      </c>
      <c r="V39" s="70"/>
      <c r="W39" s="118">
        <f t="shared" si="192"/>
        <v>0</v>
      </c>
      <c r="X39" s="70">
        <v>8.3299999999999999E-2</v>
      </c>
      <c r="Y39" s="70"/>
      <c r="Z39" s="118">
        <f t="shared" si="193"/>
        <v>0</v>
      </c>
      <c r="AA39" s="70">
        <v>8.3299999999999999E-2</v>
      </c>
      <c r="AB39" s="70"/>
      <c r="AC39" s="118">
        <f t="shared" si="194"/>
        <v>0</v>
      </c>
      <c r="AD39" s="70">
        <v>8.3299999999999999E-2</v>
      </c>
      <c r="AE39" s="70"/>
      <c r="AF39" s="118">
        <f t="shared" si="195"/>
        <v>0</v>
      </c>
      <c r="AG39" s="70">
        <v>8.3299999999999999E-2</v>
      </c>
      <c r="AH39" s="70"/>
      <c r="AI39" s="118">
        <f t="shared" si="196"/>
        <v>0</v>
      </c>
      <c r="AJ39" s="70">
        <v>8.3299999999999999E-2</v>
      </c>
      <c r="AK39" s="70"/>
      <c r="AL39" s="118">
        <f t="shared" si="197"/>
        <v>0</v>
      </c>
      <c r="AM39" s="70">
        <v>8.3299999999999999E-2</v>
      </c>
      <c r="AN39" s="70"/>
      <c r="AO39" s="118">
        <f t="shared" si="198"/>
        <v>0</v>
      </c>
      <c r="AP39" s="70">
        <v>8.3299999999999999E-2</v>
      </c>
      <c r="AQ39" s="70"/>
      <c r="AR39" s="118">
        <f t="shared" si="199"/>
        <v>0</v>
      </c>
      <c r="AS39" s="70">
        <v>8.3299999999999999E-2</v>
      </c>
      <c r="AT39" s="70"/>
      <c r="AU39" s="118">
        <f t="shared" si="11"/>
        <v>0</v>
      </c>
      <c r="AV39" s="68">
        <f t="shared" si="171"/>
        <v>0.99960000000000016</v>
      </c>
      <c r="AW39" s="72">
        <f t="shared" si="172"/>
        <v>0</v>
      </c>
      <c r="AX39" s="87">
        <f t="shared" ref="AX39" si="204">IF(ISERROR(AW39/AV39),0,(AW39/AV39))</f>
        <v>0</v>
      </c>
    </row>
    <row r="40" spans="1:50" s="3" customFormat="1" ht="75" customHeight="1" x14ac:dyDescent="0.25">
      <c r="A40" s="238"/>
      <c r="B40" s="229" t="s">
        <v>204</v>
      </c>
      <c r="C40" s="229" t="s">
        <v>205</v>
      </c>
      <c r="D40" s="203" t="s">
        <v>116</v>
      </c>
      <c r="E40" s="205" t="str">
        <f>IF(D40="","",VLOOKUP(D40,$C$138:$L$151,10,FALSE))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40" s="61">
        <v>0.2</v>
      </c>
      <c r="G40" s="61"/>
      <c r="H40" s="84" t="s">
        <v>266</v>
      </c>
      <c r="I40" s="134" t="s">
        <v>206</v>
      </c>
      <c r="J40" s="61" t="s">
        <v>180</v>
      </c>
      <c r="K40" s="61" t="s">
        <v>183</v>
      </c>
      <c r="L40" s="70">
        <v>8.3299999999999999E-2</v>
      </c>
      <c r="M40" s="76"/>
      <c r="N40" s="118">
        <f t="shared" ref="N40" si="205">IF(ISERROR(M40/L40),0,(M40/L40))</f>
        <v>0</v>
      </c>
      <c r="O40" s="70">
        <v>8.3299999999999999E-2</v>
      </c>
      <c r="P40" s="77"/>
      <c r="Q40" s="118">
        <f t="shared" ref="Q40" si="206">IF(ISERROR(P40/O40),0,(P40/O40))</f>
        <v>0</v>
      </c>
      <c r="R40" s="70">
        <v>8.3299999999999999E-2</v>
      </c>
      <c r="S40" s="70"/>
      <c r="T40" s="118">
        <f t="shared" ref="T40" si="207">IF(ISERROR(S40/R40),0,(S40/R40))</f>
        <v>0</v>
      </c>
      <c r="U40" s="70">
        <v>8.3299999999999999E-2</v>
      </c>
      <c r="V40" s="70"/>
      <c r="W40" s="118">
        <f t="shared" ref="W40" si="208">IF(ISERROR(V40/U40),0,(V40/U40))</f>
        <v>0</v>
      </c>
      <c r="X40" s="70">
        <v>8.3299999999999999E-2</v>
      </c>
      <c r="Y40" s="70"/>
      <c r="Z40" s="118">
        <f t="shared" ref="Z40" si="209">IF(ISERROR(Y40/X40),0,(Y40/X40))</f>
        <v>0</v>
      </c>
      <c r="AA40" s="70">
        <v>8.3299999999999999E-2</v>
      </c>
      <c r="AB40" s="70"/>
      <c r="AC40" s="118">
        <f t="shared" ref="AC40" si="210">IF(ISERROR(AB40/AA40),0,(AB40/AA40))</f>
        <v>0</v>
      </c>
      <c r="AD40" s="70">
        <v>8.3299999999999999E-2</v>
      </c>
      <c r="AE40" s="70"/>
      <c r="AF40" s="118">
        <f t="shared" ref="AF40" si="211">IF(ISERROR(AE40/AD40),0,(AE40/AD40))</f>
        <v>0</v>
      </c>
      <c r="AG40" s="70">
        <v>8.3299999999999999E-2</v>
      </c>
      <c r="AH40" s="70"/>
      <c r="AI40" s="118">
        <f t="shared" ref="AI40" si="212">IF(ISERROR(AH40/AG40),0,(AH40/AG40))</f>
        <v>0</v>
      </c>
      <c r="AJ40" s="70">
        <v>8.3299999999999999E-2</v>
      </c>
      <c r="AK40" s="70"/>
      <c r="AL40" s="118">
        <f t="shared" ref="AL40" si="213">IF(ISERROR(AK40/AJ40),0,(AK40/AJ40))</f>
        <v>0</v>
      </c>
      <c r="AM40" s="70">
        <v>8.3299999999999999E-2</v>
      </c>
      <c r="AN40" s="70"/>
      <c r="AO40" s="118">
        <f t="shared" ref="AO40" si="214">IF(ISERROR(AN40/AM40),0,(AN40/AM40))</f>
        <v>0</v>
      </c>
      <c r="AP40" s="70">
        <v>8.3299999999999999E-2</v>
      </c>
      <c r="AQ40" s="70"/>
      <c r="AR40" s="118">
        <f t="shared" ref="AR40" si="215">IF(ISERROR(AQ40/AP40),0,(AQ40/AP40))</f>
        <v>0</v>
      </c>
      <c r="AS40" s="70">
        <v>8.3299999999999999E-2</v>
      </c>
      <c r="AT40" s="70"/>
      <c r="AU40" s="118">
        <f t="shared" ref="AU40" si="216">IF(ISERROR(AT40/AS40),0,(AT40/AS40))</f>
        <v>0</v>
      </c>
      <c r="AV40" s="68">
        <f t="shared" ref="AV40" si="217">IF(K40="SUMA",(L40+O40+R40+U40+X40+AA40+AD40+AG40+AP40+AS40+AJ40+AM40),(AD40))</f>
        <v>0.99960000000000016</v>
      </c>
      <c r="AW40" s="68">
        <f t="shared" ref="AW40" si="218">IF(ISERROR(IF(K40="Suma",(AE40+AH40+AQ40+AT40+AK40+AN40+AB40+Y40+V40+S40+P40+M40),AVERAGE(AE40,AH40,AQ40,AT40,AK40,AN40,AB40,Y40,V40,S40,P40,M40))),0,IF(K40="Suma",(AE40+AH40+AQ40+AT40+AK40+AN40+AB40+Y40+V40+S40+P40+M40),AVERAGE(AE40,AH40,AQ40,AT40,AK40,AN40,AB40,Y40,V40,S40,P40,M40)))</f>
        <v>0</v>
      </c>
      <c r="AX40" s="87">
        <f t="shared" ref="AX40" si="219">IF(ISERROR(AW40/AV40),0,(AW40/AV40))</f>
        <v>0</v>
      </c>
    </row>
    <row r="41" spans="1:50" s="3" customFormat="1" ht="75" customHeight="1" x14ac:dyDescent="0.25">
      <c r="A41" s="238"/>
      <c r="B41" s="229"/>
      <c r="C41" s="229"/>
      <c r="D41" s="203"/>
      <c r="E41" s="205"/>
      <c r="F41" s="61">
        <v>0.2</v>
      </c>
      <c r="G41" s="61"/>
      <c r="H41" s="84" t="s">
        <v>267</v>
      </c>
      <c r="I41" s="134" t="s">
        <v>207</v>
      </c>
      <c r="J41" s="61" t="s">
        <v>180</v>
      </c>
      <c r="K41" s="61" t="s">
        <v>183</v>
      </c>
      <c r="L41" s="66">
        <v>0.1</v>
      </c>
      <c r="M41" s="66"/>
      <c r="N41" s="118">
        <f t="shared" ref="N41" si="220">IF(ISERROR(M41/L41),0,(M41/L41))</f>
        <v>0</v>
      </c>
      <c r="O41" s="66">
        <v>0.1</v>
      </c>
      <c r="P41" s="66"/>
      <c r="Q41" s="118">
        <f t="shared" ref="Q41" si="221">IF(ISERROR(P41/O41),0,(P41/O41))</f>
        <v>0</v>
      </c>
      <c r="R41" s="66">
        <v>0.1</v>
      </c>
      <c r="S41" s="66"/>
      <c r="T41" s="118">
        <f t="shared" ref="T41" si="222">IF(ISERROR(S41/R41),0,(S41/R41))</f>
        <v>0</v>
      </c>
      <c r="U41" s="66">
        <v>0.1</v>
      </c>
      <c r="V41" s="66"/>
      <c r="W41" s="118">
        <f t="shared" ref="W41" si="223">IF(ISERROR(V41/U41),0,(V41/U41))</f>
        <v>0</v>
      </c>
      <c r="X41" s="70">
        <v>3.3300000000000003E-2</v>
      </c>
      <c r="Y41" s="70"/>
      <c r="Z41" s="118">
        <f t="shared" ref="Z41" si="224">IF(ISERROR(Y41/X41),0,(Y41/X41))</f>
        <v>0</v>
      </c>
      <c r="AA41" s="66">
        <v>0.1</v>
      </c>
      <c r="AB41" s="66"/>
      <c r="AC41" s="118">
        <f t="shared" ref="AC41" si="225">IF(ISERROR(AB41/AA41),0,(AB41/AA41))</f>
        <v>0</v>
      </c>
      <c r="AD41" s="66">
        <v>0.1</v>
      </c>
      <c r="AE41" s="66"/>
      <c r="AF41" s="118">
        <f t="shared" ref="AF41" si="226">IF(ISERROR(AE41/AD41),0,(AE41/AD41))</f>
        <v>0</v>
      </c>
      <c r="AG41" s="66">
        <v>0.1</v>
      </c>
      <c r="AH41" s="66"/>
      <c r="AI41" s="118">
        <f t="shared" ref="AI41" si="227">IF(ISERROR(AH41/AG41),0,(AH41/AG41))</f>
        <v>0</v>
      </c>
      <c r="AJ41" s="70">
        <v>3.3300000000000003E-2</v>
      </c>
      <c r="AK41" s="70"/>
      <c r="AL41" s="118">
        <f t="shared" ref="AL41" si="228">IF(ISERROR(AK41/AJ41),0,(AK41/AJ41))</f>
        <v>0</v>
      </c>
      <c r="AM41" s="66">
        <v>0.1</v>
      </c>
      <c r="AN41" s="66"/>
      <c r="AO41" s="118">
        <f t="shared" ref="AO41" si="229">IF(ISERROR(AN41/AM41),0,(AN41/AM41))</f>
        <v>0</v>
      </c>
      <c r="AP41" s="66">
        <v>0.1</v>
      </c>
      <c r="AQ41" s="66"/>
      <c r="AR41" s="118">
        <f t="shared" ref="AR41" si="230">IF(ISERROR(AQ41/AP41),0,(AQ41/AP41))</f>
        <v>0</v>
      </c>
      <c r="AS41" s="70">
        <v>3.3399999999999999E-2</v>
      </c>
      <c r="AT41" s="70"/>
      <c r="AU41" s="118">
        <f t="shared" ref="AU41" si="231">IF(ISERROR(AT41/AS41),0,(AT41/AS41))</f>
        <v>0</v>
      </c>
      <c r="AV41" s="68">
        <f t="shared" ref="AV41" si="232">IF(K41="SUMA",(L41+O41+R41+U41+X41+AA41+AD41+AG41+AP41+AS41+AJ41+AM41),(AD41))</f>
        <v>0.99999999999999989</v>
      </c>
      <c r="AW41" s="68">
        <f t="shared" ref="AW41" si="233">IF(ISERROR(IF(K41="Suma",(AE41+AH41+AQ41+AT41+AK41+AN41+AB41+Y41+V41+S41+P41+M41),AVERAGE(AE41,AH41,AQ41,AT41,AK41,AN41,AB41,Y41,V41,S41,P41,M41))),0,IF(K41="Suma",(AE41+AH41+AQ41+AT41+AK41+AN41+AB41+Y41+V41+S41+P41+M41),AVERAGE(AE41,AH41,AQ41,AT41,AK41,AN41,AB41,Y41,V41,S41,P41,M41)))</f>
        <v>0</v>
      </c>
      <c r="AX41" s="87">
        <f t="shared" ref="AX41" si="234">IF(ISERROR(AW41/AV41),0,(AW41/AV41))</f>
        <v>0</v>
      </c>
    </row>
    <row r="42" spans="1:50" s="3" customFormat="1" ht="75" customHeight="1" x14ac:dyDescent="0.25">
      <c r="A42" s="238"/>
      <c r="B42" s="229"/>
      <c r="C42" s="229"/>
      <c r="D42" s="203"/>
      <c r="E42" s="205"/>
      <c r="F42" s="61">
        <v>0.2</v>
      </c>
      <c r="G42" s="61"/>
      <c r="H42" s="84" t="s">
        <v>268</v>
      </c>
      <c r="I42" s="134" t="s">
        <v>329</v>
      </c>
      <c r="J42" s="61" t="s">
        <v>180</v>
      </c>
      <c r="K42" s="61" t="s">
        <v>183</v>
      </c>
      <c r="L42" s="70">
        <v>0</v>
      </c>
      <c r="M42" s="70"/>
      <c r="N42" s="118">
        <f t="shared" ref="N42:N45" si="235">IF(ISERROR(M42/L42),0,(M42/L42))</f>
        <v>0</v>
      </c>
      <c r="O42" s="70">
        <v>0.25</v>
      </c>
      <c r="P42" s="111"/>
      <c r="Q42" s="118">
        <f t="shared" ref="Q42:Q45" si="236">IF(ISERROR(P42/O42),0,(P42/O42))</f>
        <v>0</v>
      </c>
      <c r="R42" s="70">
        <v>0</v>
      </c>
      <c r="S42" s="70"/>
      <c r="T42" s="118">
        <f t="shared" ref="T42:T45" si="237">IF(ISERROR(S42/R42),0,(S42/R42))</f>
        <v>0</v>
      </c>
      <c r="U42" s="70">
        <v>0</v>
      </c>
      <c r="V42" s="112"/>
      <c r="W42" s="118">
        <f t="shared" ref="W42:W45" si="238">IF(ISERROR(V42/U42),0,(V42/U42))</f>
        <v>0</v>
      </c>
      <c r="X42" s="70">
        <v>0.25</v>
      </c>
      <c r="Y42" s="112"/>
      <c r="Z42" s="118">
        <f t="shared" ref="Z42:Z45" si="239">IF(ISERROR(Y42/X42),0,(Y42/X42))</f>
        <v>0</v>
      </c>
      <c r="AA42" s="70">
        <v>0</v>
      </c>
      <c r="AB42" s="70"/>
      <c r="AC42" s="118">
        <f t="shared" ref="AC42:AC45" si="240">IF(ISERROR(AB42/AA42),0,(AB42/AA42))</f>
        <v>0</v>
      </c>
      <c r="AD42" s="70">
        <v>0</v>
      </c>
      <c r="AE42" s="70"/>
      <c r="AF42" s="118">
        <f t="shared" ref="AF42:AF45" si="241">IF(ISERROR(AE42/AD42),0,(AE42/AD42))</f>
        <v>0</v>
      </c>
      <c r="AG42" s="70">
        <v>0.25</v>
      </c>
      <c r="AH42" s="70"/>
      <c r="AI42" s="118">
        <f t="shared" ref="AI42:AI45" si="242">IF(ISERROR(AH42/AG42),0,(AH42/AG42))</f>
        <v>0</v>
      </c>
      <c r="AJ42" s="70">
        <v>0</v>
      </c>
      <c r="AK42" s="112"/>
      <c r="AL42" s="118">
        <f t="shared" ref="AL42:AL45" si="243">IF(ISERROR(AK42/AJ42),0,(AK42/AJ42))</f>
        <v>0</v>
      </c>
      <c r="AM42" s="70"/>
      <c r="AN42" s="112"/>
      <c r="AO42" s="118">
        <f t="shared" ref="AO42:AO45" si="244">IF(ISERROR(AN42/AM42),0,(AN42/AM42))</f>
        <v>0</v>
      </c>
      <c r="AP42" s="70">
        <v>0.25</v>
      </c>
      <c r="AQ42" s="117"/>
      <c r="AR42" s="118">
        <f t="shared" ref="AR42:AR45" si="245">IF(ISERROR(AQ42/AP42),0,(AQ42/AP42))</f>
        <v>0</v>
      </c>
      <c r="AS42" s="70">
        <v>0</v>
      </c>
      <c r="AT42" s="66"/>
      <c r="AU42" s="118">
        <f t="shared" ref="AU42:AU45" si="246">IF(ISERROR(AT42/AS42),0,(AT42/AS42))</f>
        <v>0</v>
      </c>
      <c r="AV42" s="68">
        <f t="shared" ref="AV42:AV43" si="247">IF(K42="SUMA",(L42+O42+R42+U42+X42+AA42+AD42+AG42+AP42+AS42+AJ42+AM42),(AD42))</f>
        <v>1</v>
      </c>
      <c r="AW42" s="69">
        <f t="shared" ref="AW42:AW43" si="248">IF(ISERROR(IF(K42="Suma",(AE42+AH42+AQ42+AT42+AK42+AN42+AB42+Y42+V42+S42+P42+M42),AVERAGE(AE42,AH42,AQ42,AT42,AK42,AN42,AB42,Y42,V42,S42,P42,M42))),0,IF(K42="Suma",(AE42+AH42+AQ42+AT42+AK42+AN42+AB42+Y42+V42+S42+P42+M42),AVERAGE(AE42,AH42,AQ42,AT42,AK42,AN42,AB42,Y42,V42,S42,P42,M42)))</f>
        <v>0</v>
      </c>
      <c r="AX42" s="87">
        <f t="shared" ref="AX42:AX43" si="249">IF(ISERROR(AW42/AV42),0,(AW42/AV42))</f>
        <v>0</v>
      </c>
    </row>
    <row r="43" spans="1:50" s="3" customFormat="1" ht="75" customHeight="1" x14ac:dyDescent="0.25">
      <c r="A43" s="238"/>
      <c r="B43" s="229"/>
      <c r="C43" s="229"/>
      <c r="D43" s="203"/>
      <c r="E43" s="205"/>
      <c r="F43" s="61">
        <v>0.2</v>
      </c>
      <c r="G43" s="61"/>
      <c r="H43" s="84" t="s">
        <v>269</v>
      </c>
      <c r="I43" s="134" t="s">
        <v>208</v>
      </c>
      <c r="J43" s="61" t="s">
        <v>180</v>
      </c>
      <c r="K43" s="61" t="s">
        <v>183</v>
      </c>
      <c r="L43" s="70">
        <v>8.3299999999999999E-2</v>
      </c>
      <c r="M43" s="76"/>
      <c r="N43" s="118">
        <f t="shared" si="235"/>
        <v>0</v>
      </c>
      <c r="O43" s="70">
        <v>8.3299999999999999E-2</v>
      </c>
      <c r="P43" s="77"/>
      <c r="Q43" s="118">
        <f t="shared" si="236"/>
        <v>0</v>
      </c>
      <c r="R43" s="70">
        <v>8.3299999999999999E-2</v>
      </c>
      <c r="S43" s="70"/>
      <c r="T43" s="118">
        <f t="shared" si="237"/>
        <v>0</v>
      </c>
      <c r="U43" s="70">
        <v>8.3299999999999999E-2</v>
      </c>
      <c r="V43" s="70"/>
      <c r="W43" s="118">
        <f t="shared" si="238"/>
        <v>0</v>
      </c>
      <c r="X43" s="70">
        <v>8.3299999999999999E-2</v>
      </c>
      <c r="Y43" s="70"/>
      <c r="Z43" s="118">
        <f t="shared" si="239"/>
        <v>0</v>
      </c>
      <c r="AA43" s="70">
        <v>8.3299999999999999E-2</v>
      </c>
      <c r="AB43" s="70"/>
      <c r="AC43" s="118">
        <f t="shared" si="240"/>
        <v>0</v>
      </c>
      <c r="AD43" s="70">
        <v>8.3299999999999999E-2</v>
      </c>
      <c r="AE43" s="70"/>
      <c r="AF43" s="118">
        <f t="shared" si="241"/>
        <v>0</v>
      </c>
      <c r="AG43" s="70">
        <v>8.3299999999999999E-2</v>
      </c>
      <c r="AH43" s="70"/>
      <c r="AI43" s="118">
        <f t="shared" si="242"/>
        <v>0</v>
      </c>
      <c r="AJ43" s="70">
        <v>8.3299999999999999E-2</v>
      </c>
      <c r="AK43" s="70"/>
      <c r="AL43" s="118">
        <f t="shared" si="243"/>
        <v>0</v>
      </c>
      <c r="AM43" s="70">
        <v>8.3299999999999999E-2</v>
      </c>
      <c r="AN43" s="70"/>
      <c r="AO43" s="118">
        <f t="shared" si="244"/>
        <v>0</v>
      </c>
      <c r="AP43" s="70">
        <v>8.3299999999999999E-2</v>
      </c>
      <c r="AQ43" s="70"/>
      <c r="AR43" s="118">
        <f t="shared" si="245"/>
        <v>0</v>
      </c>
      <c r="AS43" s="70">
        <v>8.3299999999999999E-2</v>
      </c>
      <c r="AT43" s="70"/>
      <c r="AU43" s="118">
        <f t="shared" si="246"/>
        <v>0</v>
      </c>
      <c r="AV43" s="68">
        <f t="shared" si="247"/>
        <v>0.99960000000000016</v>
      </c>
      <c r="AW43" s="68">
        <f t="shared" si="248"/>
        <v>0</v>
      </c>
      <c r="AX43" s="142">
        <f t="shared" si="249"/>
        <v>0</v>
      </c>
    </row>
    <row r="44" spans="1:50" s="3" customFormat="1" ht="75" customHeight="1" x14ac:dyDescent="0.25">
      <c r="A44" s="238"/>
      <c r="B44" s="229"/>
      <c r="C44" s="229"/>
      <c r="D44" s="203"/>
      <c r="E44" s="205"/>
      <c r="F44" s="61">
        <v>0.2</v>
      </c>
      <c r="G44" s="61"/>
      <c r="H44" s="84" t="s">
        <v>270</v>
      </c>
      <c r="I44" s="134" t="s">
        <v>330</v>
      </c>
      <c r="J44" s="61" t="s">
        <v>180</v>
      </c>
      <c r="K44" s="61" t="s">
        <v>183</v>
      </c>
      <c r="L44" s="70">
        <v>8.3299999999999999E-2</v>
      </c>
      <c r="M44" s="76"/>
      <c r="N44" s="118">
        <f t="shared" si="235"/>
        <v>0</v>
      </c>
      <c r="O44" s="70">
        <v>8.3299999999999999E-2</v>
      </c>
      <c r="P44" s="77"/>
      <c r="Q44" s="118">
        <f t="shared" si="236"/>
        <v>0</v>
      </c>
      <c r="R44" s="70">
        <v>8.3299999999999999E-2</v>
      </c>
      <c r="S44" s="70"/>
      <c r="T44" s="118">
        <f t="shared" si="237"/>
        <v>0</v>
      </c>
      <c r="U44" s="70">
        <v>8.3299999999999999E-2</v>
      </c>
      <c r="V44" s="70"/>
      <c r="W44" s="118">
        <f t="shared" si="238"/>
        <v>0</v>
      </c>
      <c r="X44" s="70">
        <v>8.3299999999999999E-2</v>
      </c>
      <c r="Y44" s="70"/>
      <c r="Z44" s="118">
        <f t="shared" si="239"/>
        <v>0</v>
      </c>
      <c r="AA44" s="70">
        <v>8.3299999999999999E-2</v>
      </c>
      <c r="AB44" s="70"/>
      <c r="AC44" s="118">
        <f t="shared" si="240"/>
        <v>0</v>
      </c>
      <c r="AD44" s="70">
        <v>8.3299999999999999E-2</v>
      </c>
      <c r="AE44" s="70"/>
      <c r="AF44" s="118">
        <f t="shared" si="241"/>
        <v>0</v>
      </c>
      <c r="AG44" s="70">
        <v>8.3299999999999999E-2</v>
      </c>
      <c r="AH44" s="70"/>
      <c r="AI44" s="118">
        <f t="shared" si="242"/>
        <v>0</v>
      </c>
      <c r="AJ44" s="70">
        <v>8.3299999999999999E-2</v>
      </c>
      <c r="AK44" s="70"/>
      <c r="AL44" s="118">
        <f t="shared" si="243"/>
        <v>0</v>
      </c>
      <c r="AM44" s="70">
        <v>8.3299999999999999E-2</v>
      </c>
      <c r="AN44" s="70"/>
      <c r="AO44" s="118">
        <f t="shared" si="244"/>
        <v>0</v>
      </c>
      <c r="AP44" s="70">
        <v>8.3299999999999999E-2</v>
      </c>
      <c r="AQ44" s="70"/>
      <c r="AR44" s="118">
        <f t="shared" si="245"/>
        <v>0</v>
      </c>
      <c r="AS44" s="70">
        <v>8.3299999999999999E-2</v>
      </c>
      <c r="AT44" s="70"/>
      <c r="AU44" s="118">
        <f t="shared" si="246"/>
        <v>0</v>
      </c>
      <c r="AV44" s="68">
        <f t="shared" ref="AV44:AV45" si="250">IF(K44="SUMA",(L44+O44+R44+U44+X44+AA44+AD44+AG44+AP44+AS44+AJ44+AM44),(AD44))</f>
        <v>0.99960000000000016</v>
      </c>
      <c r="AW44" s="68">
        <f t="shared" ref="AW44:AW45" si="251">IF(ISERROR(IF(K44="Suma",(AE44+AH44+AQ44+AT44+AK44+AN44+AB44+Y44+V44+S44+P44+M44),AVERAGE(AE44,AH44,AQ44,AT44,AK44,AN44,AB44,Y44,V44,S44,P44,M44))),0,IF(K44="Suma",(AE44+AH44+AQ44+AT44+AK44+AN44+AB44+Y44+V44+S44+P44+M44),AVERAGE(AE44,AH44,AQ44,AT44,AK44,AN44,AB44,Y44,V44,S44,P44,M44)))</f>
        <v>0</v>
      </c>
      <c r="AX44" s="142">
        <f t="shared" ref="AX44:AX45" si="252">IF(ISERROR(AW44/AV44),0,(AW44/AV44))</f>
        <v>0</v>
      </c>
    </row>
    <row r="45" spans="1:50" s="3" customFormat="1" ht="75" customHeight="1" x14ac:dyDescent="0.25">
      <c r="A45" s="238"/>
      <c r="B45" s="229">
        <v>6.3</v>
      </c>
      <c r="C45" s="240"/>
      <c r="D45" s="207" t="s">
        <v>158</v>
      </c>
      <c r="E45" s="210" t="str">
        <f>IF(D45="","",VLOOKUP(D45,$C$138:$L$151,10,FALSE))</f>
        <v>Administrar los recursos físicos (tangibles e intangibles) propiedad o en calidad de alquiler del instituto, así como gestionar el manejo del  flujo documental de la entidad, con el fin de garantizar la memoria institucional.</v>
      </c>
      <c r="F45" s="61">
        <v>0.34</v>
      </c>
      <c r="G45" s="61"/>
      <c r="H45" s="84" t="s">
        <v>271</v>
      </c>
      <c r="I45" s="134" t="s">
        <v>331</v>
      </c>
      <c r="J45" s="61" t="s">
        <v>180</v>
      </c>
      <c r="K45" s="61" t="s">
        <v>184</v>
      </c>
      <c r="L45" s="66">
        <v>1</v>
      </c>
      <c r="M45" s="66"/>
      <c r="N45" s="118">
        <f t="shared" si="235"/>
        <v>0</v>
      </c>
      <c r="O45" s="66">
        <v>1</v>
      </c>
      <c r="P45" s="66"/>
      <c r="Q45" s="118">
        <f t="shared" si="236"/>
        <v>0</v>
      </c>
      <c r="R45" s="66">
        <v>1</v>
      </c>
      <c r="S45" s="66"/>
      <c r="T45" s="118">
        <f t="shared" si="237"/>
        <v>0</v>
      </c>
      <c r="U45" s="66">
        <v>1</v>
      </c>
      <c r="V45" s="66"/>
      <c r="W45" s="118">
        <f t="shared" si="238"/>
        <v>0</v>
      </c>
      <c r="X45" s="66">
        <v>1</v>
      </c>
      <c r="Y45" s="66"/>
      <c r="Z45" s="118">
        <f t="shared" si="239"/>
        <v>0</v>
      </c>
      <c r="AA45" s="66">
        <v>1</v>
      </c>
      <c r="AB45" s="66"/>
      <c r="AC45" s="118">
        <f t="shared" si="240"/>
        <v>0</v>
      </c>
      <c r="AD45" s="66">
        <v>1</v>
      </c>
      <c r="AE45" s="66"/>
      <c r="AF45" s="118">
        <f t="shared" si="241"/>
        <v>0</v>
      </c>
      <c r="AG45" s="66">
        <v>1</v>
      </c>
      <c r="AH45" s="66"/>
      <c r="AI45" s="118">
        <f t="shared" si="242"/>
        <v>0</v>
      </c>
      <c r="AJ45" s="66">
        <v>1</v>
      </c>
      <c r="AK45" s="66"/>
      <c r="AL45" s="118">
        <f t="shared" si="243"/>
        <v>0</v>
      </c>
      <c r="AM45" s="66">
        <v>1</v>
      </c>
      <c r="AN45" s="66"/>
      <c r="AO45" s="118">
        <f t="shared" si="244"/>
        <v>0</v>
      </c>
      <c r="AP45" s="66">
        <v>1</v>
      </c>
      <c r="AQ45" s="66"/>
      <c r="AR45" s="118">
        <f t="shared" si="245"/>
        <v>0</v>
      </c>
      <c r="AS45" s="66">
        <v>1</v>
      </c>
      <c r="AT45" s="66"/>
      <c r="AU45" s="118">
        <f t="shared" si="246"/>
        <v>0</v>
      </c>
      <c r="AV45" s="68">
        <f t="shared" si="250"/>
        <v>1</v>
      </c>
      <c r="AW45" s="68">
        <f t="shared" si="251"/>
        <v>0</v>
      </c>
      <c r="AX45" s="142">
        <f t="shared" si="252"/>
        <v>0</v>
      </c>
    </row>
    <row r="46" spans="1:50" s="3" customFormat="1" ht="75" customHeight="1" x14ac:dyDescent="0.25">
      <c r="A46" s="238"/>
      <c r="B46" s="229"/>
      <c r="C46" s="240"/>
      <c r="D46" s="208"/>
      <c r="E46" s="211"/>
      <c r="F46" s="61">
        <v>0.33</v>
      </c>
      <c r="G46" s="61"/>
      <c r="H46" s="84" t="s">
        <v>272</v>
      </c>
      <c r="I46" s="134" t="s">
        <v>332</v>
      </c>
      <c r="J46" s="61" t="s">
        <v>180</v>
      </c>
      <c r="K46" s="61" t="s">
        <v>184</v>
      </c>
      <c r="L46" s="66">
        <v>1</v>
      </c>
      <c r="M46" s="66"/>
      <c r="N46" s="118">
        <f t="shared" ref="N46" si="253">IF(ISERROR(M46/L46),0,(M46/L46))</f>
        <v>0</v>
      </c>
      <c r="O46" s="66">
        <v>1</v>
      </c>
      <c r="P46" s="66"/>
      <c r="Q46" s="118">
        <f t="shared" ref="Q46" si="254">IF(ISERROR(P46/O46),0,(P46/O46))</f>
        <v>0</v>
      </c>
      <c r="R46" s="66">
        <v>1</v>
      </c>
      <c r="S46" s="66"/>
      <c r="T46" s="118">
        <f t="shared" ref="T46" si="255">IF(ISERROR(S46/R46),0,(S46/R46))</f>
        <v>0</v>
      </c>
      <c r="U46" s="66">
        <v>1</v>
      </c>
      <c r="V46" s="66"/>
      <c r="W46" s="118">
        <f t="shared" ref="W46" si="256">IF(ISERROR(V46/U46),0,(V46/U46))</f>
        <v>0</v>
      </c>
      <c r="X46" s="66">
        <v>1</v>
      </c>
      <c r="Y46" s="66"/>
      <c r="Z46" s="118">
        <f t="shared" ref="Z46" si="257">IF(ISERROR(Y46/X46),0,(Y46/X46))</f>
        <v>0</v>
      </c>
      <c r="AA46" s="66">
        <v>1</v>
      </c>
      <c r="AB46" s="66"/>
      <c r="AC46" s="118">
        <f t="shared" ref="AC46" si="258">IF(ISERROR(AB46/AA46),0,(AB46/AA46))</f>
        <v>0</v>
      </c>
      <c r="AD46" s="66">
        <v>1</v>
      </c>
      <c r="AE46" s="66"/>
      <c r="AF46" s="118">
        <f t="shared" ref="AF46" si="259">IF(ISERROR(AE46/AD46),0,(AE46/AD46))</f>
        <v>0</v>
      </c>
      <c r="AG46" s="66">
        <v>1</v>
      </c>
      <c r="AH46" s="66"/>
      <c r="AI46" s="118">
        <f t="shared" ref="AI46" si="260">IF(ISERROR(AH46/AG46),0,(AH46/AG46))</f>
        <v>0</v>
      </c>
      <c r="AJ46" s="66">
        <v>1</v>
      </c>
      <c r="AK46" s="66"/>
      <c r="AL46" s="118">
        <f t="shared" ref="AL46" si="261">IF(ISERROR(AK46/AJ46),0,(AK46/AJ46))</f>
        <v>0</v>
      </c>
      <c r="AM46" s="66">
        <v>1</v>
      </c>
      <c r="AN46" s="66"/>
      <c r="AO46" s="118">
        <f t="shared" ref="AO46" si="262">IF(ISERROR(AN46/AM46),0,(AN46/AM46))</f>
        <v>0</v>
      </c>
      <c r="AP46" s="66">
        <v>1</v>
      </c>
      <c r="AQ46" s="66"/>
      <c r="AR46" s="118">
        <f t="shared" ref="AR46" si="263">IF(ISERROR(AQ46/AP46),0,(AQ46/AP46))</f>
        <v>0</v>
      </c>
      <c r="AS46" s="66">
        <v>1</v>
      </c>
      <c r="AT46" s="66"/>
      <c r="AU46" s="118">
        <f t="shared" ref="AU46" si="264">IF(ISERROR(AT46/AS46),0,(AT46/AS46))</f>
        <v>0</v>
      </c>
      <c r="AV46" s="68">
        <f t="shared" ref="AV46" si="265">IF(K46="SUMA",(L46+O46+R46+U46+X46+AA46+AD46+AG46+AP46+AS46+AJ46+AM46),(AD46))</f>
        <v>1</v>
      </c>
      <c r="AW46" s="68">
        <f t="shared" ref="AW46" si="266">IF(ISERROR(IF(K46="Suma",(AE46+AH46+AQ46+AT46+AK46+AN46+AB46+Y46+V46+S46+P46+M46),AVERAGE(AE46,AH46,AQ46,AT46,AK46,AN46,AB46,Y46,V46,S46,P46,M46))),0,IF(K46="Suma",(AE46+AH46+AQ46+AT46+AK46+AN46+AB46+Y46+V46+S46+P46+M46),AVERAGE(AE46,AH46,AQ46,AT46,AK46,AN46,AB46,Y46,V46,S46,P46,M46)))</f>
        <v>0</v>
      </c>
      <c r="AX46" s="142">
        <f t="shared" ref="AX46" si="267">IF(ISERROR(AW46/AV46),0,(AW46/AV46))</f>
        <v>0</v>
      </c>
    </row>
    <row r="47" spans="1:50" s="3" customFormat="1" ht="75" customHeight="1" x14ac:dyDescent="0.25">
      <c r="A47" s="238"/>
      <c r="B47" s="229"/>
      <c r="C47" s="240"/>
      <c r="D47" s="209"/>
      <c r="E47" s="212"/>
      <c r="F47" s="61">
        <v>0.33</v>
      </c>
      <c r="G47" s="61"/>
      <c r="H47" s="84" t="s">
        <v>273</v>
      </c>
      <c r="I47" s="134" t="s">
        <v>333</v>
      </c>
      <c r="J47" s="61" t="s">
        <v>180</v>
      </c>
      <c r="K47" s="61" t="s">
        <v>184</v>
      </c>
      <c r="L47" s="66">
        <v>1</v>
      </c>
      <c r="M47" s="66"/>
      <c r="N47" s="118">
        <f t="shared" ref="N47" si="268">IF(ISERROR(M47/L47),0,(M47/L47))</f>
        <v>0</v>
      </c>
      <c r="O47" s="66">
        <v>1</v>
      </c>
      <c r="P47" s="66"/>
      <c r="Q47" s="118">
        <f t="shared" ref="Q47" si="269">IF(ISERROR(P47/O47),0,(P47/O47))</f>
        <v>0</v>
      </c>
      <c r="R47" s="66">
        <v>1</v>
      </c>
      <c r="S47" s="66"/>
      <c r="T47" s="118">
        <f t="shared" ref="T47" si="270">IF(ISERROR(S47/R47),0,(S47/R47))</f>
        <v>0</v>
      </c>
      <c r="U47" s="66">
        <v>1</v>
      </c>
      <c r="V47" s="66"/>
      <c r="W47" s="118">
        <f t="shared" ref="W47" si="271">IF(ISERROR(V47/U47),0,(V47/U47))</f>
        <v>0</v>
      </c>
      <c r="X47" s="66">
        <v>1</v>
      </c>
      <c r="Y47" s="66"/>
      <c r="Z47" s="118">
        <f t="shared" ref="Z47" si="272">IF(ISERROR(Y47/X47),0,(Y47/X47))</f>
        <v>0</v>
      </c>
      <c r="AA47" s="66">
        <v>1</v>
      </c>
      <c r="AB47" s="66"/>
      <c r="AC47" s="118">
        <f t="shared" ref="AC47" si="273">IF(ISERROR(AB47/AA47),0,(AB47/AA47))</f>
        <v>0</v>
      </c>
      <c r="AD47" s="66">
        <v>1</v>
      </c>
      <c r="AE47" s="66"/>
      <c r="AF47" s="118">
        <f t="shared" ref="AF47" si="274">IF(ISERROR(AE47/AD47),0,(AE47/AD47))</f>
        <v>0</v>
      </c>
      <c r="AG47" s="66">
        <v>1</v>
      </c>
      <c r="AH47" s="66"/>
      <c r="AI47" s="118">
        <f t="shared" ref="AI47" si="275">IF(ISERROR(AH47/AG47),0,(AH47/AG47))</f>
        <v>0</v>
      </c>
      <c r="AJ47" s="66">
        <v>1</v>
      </c>
      <c r="AK47" s="66"/>
      <c r="AL47" s="118">
        <f t="shared" ref="AL47" si="276">IF(ISERROR(AK47/AJ47),0,(AK47/AJ47))</f>
        <v>0</v>
      </c>
      <c r="AM47" s="66">
        <v>1</v>
      </c>
      <c r="AN47" s="66"/>
      <c r="AO47" s="118">
        <f t="shared" ref="AO47" si="277">IF(ISERROR(AN47/AM47),0,(AN47/AM47))</f>
        <v>0</v>
      </c>
      <c r="AP47" s="66">
        <v>1</v>
      </c>
      <c r="AQ47" s="66"/>
      <c r="AR47" s="118">
        <f t="shared" ref="AR47" si="278">IF(ISERROR(AQ47/AP47),0,(AQ47/AP47))</f>
        <v>0</v>
      </c>
      <c r="AS47" s="66">
        <v>1</v>
      </c>
      <c r="AT47" s="66"/>
      <c r="AU47" s="118">
        <f t="shared" ref="AU47" si="279">IF(ISERROR(AT47/AS47),0,(AT47/AS47))</f>
        <v>0</v>
      </c>
      <c r="AV47" s="68">
        <f t="shared" ref="AV47" si="280">IF(K47="SUMA",(L47+O47+R47+U47+X47+AA47+AD47+AG47+AP47+AS47+AJ47+AM47),(AD47))</f>
        <v>1</v>
      </c>
      <c r="AW47" s="68">
        <f t="shared" ref="AW47" si="281">IF(ISERROR(IF(K47="Suma",(AE47+AH47+AQ47+AT47+AK47+AN47+AB47+Y47+V47+S47+P47+M47),AVERAGE(AE47,AH47,AQ47,AT47,AK47,AN47,AB47,Y47,V47,S47,P47,M47))),0,IF(K47="Suma",(AE47+AH47+AQ47+AT47+AK47+AN47+AB47+Y47+V47+S47+P47+M47),AVERAGE(AE47,AH47,AQ47,AT47,AK47,AN47,AB47,Y47,V47,S47,P47,M47)))</f>
        <v>0</v>
      </c>
      <c r="AX47" s="142">
        <f t="shared" ref="AX47" si="282">IF(ISERROR(AW47/AV47),0,(AW47/AV47))</f>
        <v>0</v>
      </c>
    </row>
    <row r="48" spans="1:50" s="3" customFormat="1" ht="75" customHeight="1" x14ac:dyDescent="0.25">
      <c r="A48" s="238"/>
      <c r="B48" s="229" t="s">
        <v>209</v>
      </c>
      <c r="C48" s="229" t="s">
        <v>210</v>
      </c>
      <c r="D48" s="203" t="s">
        <v>158</v>
      </c>
      <c r="E48" s="205" t="str">
        <f>IF(D48="","",VLOOKUP(D48,$C$138:$L$151,10,FALSE))</f>
        <v>Administrar los recursos físicos (tangibles e intangibles) propiedad o en calidad de alquiler del instituto, así como gestionar el manejo del  flujo documental de la entidad, con el fin de garantizar la memoria institucional.</v>
      </c>
      <c r="F48" s="61">
        <v>0.4</v>
      </c>
      <c r="G48" s="61"/>
      <c r="H48" s="85" t="s">
        <v>274</v>
      </c>
      <c r="I48" s="134" t="s">
        <v>211</v>
      </c>
      <c r="J48" s="61" t="s">
        <v>181</v>
      </c>
      <c r="K48" s="61" t="s">
        <v>183</v>
      </c>
      <c r="L48" s="72">
        <v>10</v>
      </c>
      <c r="M48" s="72"/>
      <c r="N48" s="118">
        <f t="shared" si="0"/>
        <v>0</v>
      </c>
      <c r="O48" s="72">
        <v>10</v>
      </c>
      <c r="P48" s="72"/>
      <c r="Q48" s="118">
        <f t="shared" si="1"/>
        <v>0</v>
      </c>
      <c r="R48" s="72">
        <v>10</v>
      </c>
      <c r="S48" s="72"/>
      <c r="T48" s="118">
        <f t="shared" si="2"/>
        <v>0</v>
      </c>
      <c r="U48" s="72">
        <v>10</v>
      </c>
      <c r="V48" s="72"/>
      <c r="W48" s="118">
        <f t="shared" si="3"/>
        <v>0</v>
      </c>
      <c r="X48" s="72">
        <v>10</v>
      </c>
      <c r="Y48" s="72"/>
      <c r="Z48" s="118">
        <f t="shared" si="4"/>
        <v>0</v>
      </c>
      <c r="AA48" s="72">
        <v>10</v>
      </c>
      <c r="AB48" s="72"/>
      <c r="AC48" s="118">
        <f t="shared" si="5"/>
        <v>0</v>
      </c>
      <c r="AD48" s="72">
        <v>10</v>
      </c>
      <c r="AE48" s="72"/>
      <c r="AF48" s="118">
        <f t="shared" si="6"/>
        <v>0</v>
      </c>
      <c r="AG48" s="72">
        <v>10</v>
      </c>
      <c r="AH48" s="72"/>
      <c r="AI48" s="118">
        <f t="shared" si="7"/>
        <v>0</v>
      </c>
      <c r="AJ48" s="72">
        <v>10</v>
      </c>
      <c r="AK48" s="72"/>
      <c r="AL48" s="118">
        <f t="shared" si="8"/>
        <v>0</v>
      </c>
      <c r="AM48" s="72">
        <v>10</v>
      </c>
      <c r="AN48" s="72"/>
      <c r="AO48" s="118">
        <f t="shared" si="9"/>
        <v>0</v>
      </c>
      <c r="AP48" s="72">
        <v>10</v>
      </c>
      <c r="AQ48" s="72"/>
      <c r="AR48" s="118">
        <f t="shared" si="10"/>
        <v>0</v>
      </c>
      <c r="AS48" s="72">
        <v>10</v>
      </c>
      <c r="AT48" s="72"/>
      <c r="AU48" s="118">
        <f t="shared" si="11"/>
        <v>0</v>
      </c>
      <c r="AV48" s="72">
        <f t="shared" si="12"/>
        <v>120</v>
      </c>
      <c r="AW48" s="72">
        <f t="shared" si="13"/>
        <v>0</v>
      </c>
      <c r="AX48" s="87">
        <f t="shared" si="14"/>
        <v>0</v>
      </c>
    </row>
    <row r="49" spans="1:50" s="3" customFormat="1" ht="75" customHeight="1" x14ac:dyDescent="0.25">
      <c r="A49" s="238"/>
      <c r="B49" s="229"/>
      <c r="C49" s="229"/>
      <c r="D49" s="203"/>
      <c r="E49" s="205"/>
      <c r="F49" s="61">
        <v>0.3</v>
      </c>
      <c r="G49" s="61"/>
      <c r="H49" s="85" t="s">
        <v>275</v>
      </c>
      <c r="I49" s="134" t="s">
        <v>212</v>
      </c>
      <c r="J49" s="61" t="s">
        <v>181</v>
      </c>
      <c r="K49" s="61" t="s">
        <v>183</v>
      </c>
      <c r="L49" s="72">
        <v>6</v>
      </c>
      <c r="M49" s="72"/>
      <c r="N49" s="118">
        <f t="shared" si="0"/>
        <v>0</v>
      </c>
      <c r="O49" s="72">
        <v>2</v>
      </c>
      <c r="P49" s="71"/>
      <c r="Q49" s="118">
        <f t="shared" si="1"/>
        <v>0</v>
      </c>
      <c r="R49" s="72">
        <v>1</v>
      </c>
      <c r="S49" s="72"/>
      <c r="T49" s="118">
        <f t="shared" si="2"/>
        <v>0</v>
      </c>
      <c r="U49" s="72">
        <v>1</v>
      </c>
      <c r="V49" s="71"/>
      <c r="W49" s="118">
        <f t="shared" si="3"/>
        <v>0</v>
      </c>
      <c r="X49" s="72">
        <v>0</v>
      </c>
      <c r="Y49" s="71"/>
      <c r="Z49" s="118">
        <f t="shared" si="4"/>
        <v>0</v>
      </c>
      <c r="AA49" s="72">
        <v>0</v>
      </c>
      <c r="AB49" s="72"/>
      <c r="AC49" s="118">
        <f t="shared" si="5"/>
        <v>0</v>
      </c>
      <c r="AD49" s="72">
        <v>5</v>
      </c>
      <c r="AE49" s="72"/>
      <c r="AF49" s="118">
        <f t="shared" si="6"/>
        <v>0</v>
      </c>
      <c r="AG49" s="72">
        <v>0</v>
      </c>
      <c r="AH49" s="72"/>
      <c r="AI49" s="118">
        <f t="shared" si="7"/>
        <v>0</v>
      </c>
      <c r="AJ49" s="72">
        <v>0</v>
      </c>
      <c r="AK49" s="115"/>
      <c r="AL49" s="118">
        <f t="shared" si="8"/>
        <v>0</v>
      </c>
      <c r="AM49" s="72">
        <v>1</v>
      </c>
      <c r="AN49" s="71"/>
      <c r="AO49" s="118">
        <f t="shared" si="9"/>
        <v>0</v>
      </c>
      <c r="AP49" s="72">
        <v>0</v>
      </c>
      <c r="AQ49" s="120"/>
      <c r="AR49" s="118">
        <f t="shared" si="10"/>
        <v>0</v>
      </c>
      <c r="AS49" s="72">
        <v>6</v>
      </c>
      <c r="AT49" s="72"/>
      <c r="AU49" s="118">
        <f t="shared" si="11"/>
        <v>0</v>
      </c>
      <c r="AV49" s="72">
        <f t="shared" si="12"/>
        <v>22</v>
      </c>
      <c r="AW49" s="72">
        <f t="shared" si="13"/>
        <v>0</v>
      </c>
      <c r="AX49" s="87">
        <f t="shared" si="14"/>
        <v>0</v>
      </c>
    </row>
    <row r="50" spans="1:50" s="3" customFormat="1" ht="75" customHeight="1" x14ac:dyDescent="0.25">
      <c r="A50" s="238"/>
      <c r="B50" s="229"/>
      <c r="C50" s="229"/>
      <c r="D50" s="203"/>
      <c r="E50" s="205"/>
      <c r="F50" s="61">
        <v>0.2</v>
      </c>
      <c r="G50" s="61"/>
      <c r="H50" s="85" t="s">
        <v>276</v>
      </c>
      <c r="I50" s="134" t="s">
        <v>213</v>
      </c>
      <c r="J50" s="61" t="s">
        <v>181</v>
      </c>
      <c r="K50" s="61" t="s">
        <v>183</v>
      </c>
      <c r="L50" s="72">
        <v>2</v>
      </c>
      <c r="M50" s="72"/>
      <c r="N50" s="118">
        <f t="shared" si="0"/>
        <v>0</v>
      </c>
      <c r="O50" s="72">
        <v>2</v>
      </c>
      <c r="P50" s="72"/>
      <c r="Q50" s="118">
        <f t="shared" si="1"/>
        <v>0</v>
      </c>
      <c r="R50" s="72">
        <v>2</v>
      </c>
      <c r="S50" s="72"/>
      <c r="T50" s="118">
        <f t="shared" si="2"/>
        <v>0</v>
      </c>
      <c r="U50" s="72">
        <v>2</v>
      </c>
      <c r="V50" s="72"/>
      <c r="W50" s="118">
        <f t="shared" si="3"/>
        <v>0</v>
      </c>
      <c r="X50" s="72">
        <v>2</v>
      </c>
      <c r="Y50" s="72"/>
      <c r="Z50" s="118">
        <f t="shared" si="4"/>
        <v>0</v>
      </c>
      <c r="AA50" s="72">
        <v>2</v>
      </c>
      <c r="AB50" s="72"/>
      <c r="AC50" s="118">
        <f t="shared" si="5"/>
        <v>0</v>
      </c>
      <c r="AD50" s="72">
        <v>2</v>
      </c>
      <c r="AE50" s="72"/>
      <c r="AF50" s="118">
        <f t="shared" si="6"/>
        <v>0</v>
      </c>
      <c r="AG50" s="72">
        <v>2</v>
      </c>
      <c r="AH50" s="72"/>
      <c r="AI50" s="118">
        <f t="shared" si="7"/>
        <v>0</v>
      </c>
      <c r="AJ50" s="72">
        <v>2</v>
      </c>
      <c r="AK50" s="72"/>
      <c r="AL50" s="118">
        <f t="shared" si="8"/>
        <v>0</v>
      </c>
      <c r="AM50" s="72">
        <v>2</v>
      </c>
      <c r="AN50" s="72"/>
      <c r="AO50" s="118">
        <f t="shared" si="9"/>
        <v>0</v>
      </c>
      <c r="AP50" s="72">
        <v>2</v>
      </c>
      <c r="AQ50" s="72"/>
      <c r="AR50" s="118">
        <f t="shared" si="10"/>
        <v>0</v>
      </c>
      <c r="AS50" s="72">
        <v>2</v>
      </c>
      <c r="AT50" s="72"/>
      <c r="AU50" s="118">
        <f t="shared" si="11"/>
        <v>0</v>
      </c>
      <c r="AV50" s="72">
        <f t="shared" si="12"/>
        <v>24</v>
      </c>
      <c r="AW50" s="72">
        <f t="shared" si="13"/>
        <v>0</v>
      </c>
      <c r="AX50" s="87">
        <f t="shared" si="14"/>
        <v>0</v>
      </c>
    </row>
    <row r="51" spans="1:50" s="3" customFormat="1" ht="75" customHeight="1" x14ac:dyDescent="0.25">
      <c r="A51" s="238"/>
      <c r="B51" s="229" t="s">
        <v>214</v>
      </c>
      <c r="C51" s="229" t="s">
        <v>215</v>
      </c>
      <c r="D51" s="203" t="s">
        <v>166</v>
      </c>
      <c r="E51" s="205" t="str">
        <f>IF(D51="","",VLOOKUP(D51,$C$138:$L$151,10,FALSE))</f>
        <v>Planear, ejecutar y controlar los recursos financieros apropiados a la entidad, para el cumplimiento de su misionalidad y normatividad vigente.</v>
      </c>
      <c r="F51" s="61">
        <v>0.11</v>
      </c>
      <c r="G51" s="61"/>
      <c r="H51" s="84" t="s">
        <v>277</v>
      </c>
      <c r="I51" s="134" t="s">
        <v>334</v>
      </c>
      <c r="J51" s="61" t="s">
        <v>180</v>
      </c>
      <c r="K51" s="61" t="s">
        <v>184</v>
      </c>
      <c r="L51" s="66">
        <v>1</v>
      </c>
      <c r="M51" s="66"/>
      <c r="N51" s="118">
        <f t="shared" si="0"/>
        <v>0</v>
      </c>
      <c r="O51" s="66">
        <v>1</v>
      </c>
      <c r="P51" s="66"/>
      <c r="Q51" s="118">
        <f t="shared" si="1"/>
        <v>0</v>
      </c>
      <c r="R51" s="66">
        <v>1</v>
      </c>
      <c r="S51" s="66"/>
      <c r="T51" s="118">
        <f t="shared" si="2"/>
        <v>0</v>
      </c>
      <c r="U51" s="66">
        <v>1</v>
      </c>
      <c r="V51" s="66"/>
      <c r="W51" s="118">
        <f t="shared" si="3"/>
        <v>0</v>
      </c>
      <c r="X51" s="66">
        <v>1</v>
      </c>
      <c r="Y51" s="66"/>
      <c r="Z51" s="118">
        <f t="shared" si="4"/>
        <v>0</v>
      </c>
      <c r="AA51" s="66">
        <v>1</v>
      </c>
      <c r="AB51" s="66"/>
      <c r="AC51" s="118">
        <f t="shared" si="5"/>
        <v>0</v>
      </c>
      <c r="AD51" s="66">
        <v>1</v>
      </c>
      <c r="AE51" s="66"/>
      <c r="AF51" s="118">
        <f t="shared" si="6"/>
        <v>0</v>
      </c>
      <c r="AG51" s="66">
        <v>1</v>
      </c>
      <c r="AH51" s="66"/>
      <c r="AI51" s="118">
        <f t="shared" si="7"/>
        <v>0</v>
      </c>
      <c r="AJ51" s="66">
        <v>1</v>
      </c>
      <c r="AK51" s="66"/>
      <c r="AL51" s="118">
        <f t="shared" si="8"/>
        <v>0</v>
      </c>
      <c r="AM51" s="66">
        <v>1</v>
      </c>
      <c r="AN51" s="66"/>
      <c r="AO51" s="118">
        <f t="shared" si="9"/>
        <v>0</v>
      </c>
      <c r="AP51" s="66">
        <v>1</v>
      </c>
      <c r="AQ51" s="66"/>
      <c r="AR51" s="118">
        <f t="shared" si="10"/>
        <v>0</v>
      </c>
      <c r="AS51" s="66">
        <v>1</v>
      </c>
      <c r="AT51" s="66"/>
      <c r="AU51" s="118">
        <f t="shared" si="11"/>
        <v>0</v>
      </c>
      <c r="AV51" s="68">
        <f t="shared" si="12"/>
        <v>1</v>
      </c>
      <c r="AW51" s="69">
        <f t="shared" si="13"/>
        <v>0</v>
      </c>
      <c r="AX51" s="87">
        <f t="shared" si="14"/>
        <v>0</v>
      </c>
    </row>
    <row r="52" spans="1:50" s="3" customFormat="1" ht="75" customHeight="1" x14ac:dyDescent="0.25">
      <c r="A52" s="238"/>
      <c r="B52" s="229"/>
      <c r="C52" s="229"/>
      <c r="D52" s="203"/>
      <c r="E52" s="205"/>
      <c r="F52" s="61">
        <v>0.11</v>
      </c>
      <c r="G52" s="61"/>
      <c r="H52" s="84" t="s">
        <v>278</v>
      </c>
      <c r="I52" s="134" t="s">
        <v>216</v>
      </c>
      <c r="J52" s="61" t="s">
        <v>180</v>
      </c>
      <c r="K52" s="61" t="s">
        <v>184</v>
      </c>
      <c r="L52" s="66">
        <v>1</v>
      </c>
      <c r="M52" s="66"/>
      <c r="N52" s="118">
        <f t="shared" ref="N52" si="283">IF(ISERROR(M52/L52),0,(M52/L52))</f>
        <v>0</v>
      </c>
      <c r="O52" s="66">
        <v>1</v>
      </c>
      <c r="P52" s="66"/>
      <c r="Q52" s="118">
        <f t="shared" ref="Q52" si="284">IF(ISERROR(P52/O52),0,(P52/O52))</f>
        <v>0</v>
      </c>
      <c r="R52" s="66">
        <v>1</v>
      </c>
      <c r="S52" s="66"/>
      <c r="T52" s="118">
        <f t="shared" ref="T52" si="285">IF(ISERROR(S52/R52),0,(S52/R52))</f>
        <v>0</v>
      </c>
      <c r="U52" s="66">
        <v>1</v>
      </c>
      <c r="V52" s="66"/>
      <c r="W52" s="118">
        <f t="shared" ref="W52" si="286">IF(ISERROR(V52/U52),0,(V52/U52))</f>
        <v>0</v>
      </c>
      <c r="X52" s="66">
        <v>1</v>
      </c>
      <c r="Y52" s="66"/>
      <c r="Z52" s="118">
        <f t="shared" ref="Z52" si="287">IF(ISERROR(Y52/X52),0,(Y52/X52))</f>
        <v>0</v>
      </c>
      <c r="AA52" s="66">
        <v>1</v>
      </c>
      <c r="AB52" s="66"/>
      <c r="AC52" s="118">
        <f t="shared" ref="AC52" si="288">IF(ISERROR(AB52/AA52),0,(AB52/AA52))</f>
        <v>0</v>
      </c>
      <c r="AD52" s="66">
        <v>1</v>
      </c>
      <c r="AE52" s="66"/>
      <c r="AF52" s="118">
        <f t="shared" ref="AF52" si="289">IF(ISERROR(AE52/AD52),0,(AE52/AD52))</f>
        <v>0</v>
      </c>
      <c r="AG52" s="66">
        <v>1</v>
      </c>
      <c r="AH52" s="66"/>
      <c r="AI52" s="118">
        <f t="shared" ref="AI52" si="290">IF(ISERROR(AH52/AG52),0,(AH52/AG52))</f>
        <v>0</v>
      </c>
      <c r="AJ52" s="66">
        <v>1</v>
      </c>
      <c r="AK52" s="66"/>
      <c r="AL52" s="118">
        <f t="shared" ref="AL52" si="291">IF(ISERROR(AK52/AJ52),0,(AK52/AJ52))</f>
        <v>0</v>
      </c>
      <c r="AM52" s="66">
        <v>1</v>
      </c>
      <c r="AN52" s="66"/>
      <c r="AO52" s="118">
        <f t="shared" ref="AO52" si="292">IF(ISERROR(AN52/AM52),0,(AN52/AM52))</f>
        <v>0</v>
      </c>
      <c r="AP52" s="66">
        <v>1</v>
      </c>
      <c r="AQ52" s="66"/>
      <c r="AR52" s="118">
        <f t="shared" ref="AR52" si="293">IF(ISERROR(AQ52/AP52),0,(AQ52/AP52))</f>
        <v>0</v>
      </c>
      <c r="AS52" s="66">
        <v>1</v>
      </c>
      <c r="AT52" s="66"/>
      <c r="AU52" s="118">
        <f t="shared" ref="AU52" si="294">IF(ISERROR(AT52/AS52),0,(AT52/AS52))</f>
        <v>0</v>
      </c>
      <c r="AV52" s="68">
        <f t="shared" ref="AV52" si="295">IF(K52="SUMA",(L52+O52+R52+U52+X52+AA52+AD52+AG52+AP52+AS52+AJ52+AM52),(AD52))</f>
        <v>1</v>
      </c>
      <c r="AW52" s="69">
        <f t="shared" ref="AW52" si="296">IF(ISERROR(IF(K52="Suma",(AE52+AH52+AQ52+AT52+AK52+AN52+AB52+Y52+V52+S52+P52+M52),AVERAGE(AE52,AH52,AQ52,AT52,AK52,AN52,AB52,Y52,V52,S52,P52,M52))),0,IF(K52="Suma",(AE52+AH52+AQ52+AT52+AK52+AN52+AB52+Y52+V52+S52+P52+M52),AVERAGE(AE52,AH52,AQ52,AT52,AK52,AN52,AB52,Y52,V52,S52,P52,M52)))</f>
        <v>0</v>
      </c>
      <c r="AX52" s="87">
        <f t="shared" ref="AX52" si="297">IF(ISERROR(AW52/AV52),0,(AW52/AV52))</f>
        <v>0</v>
      </c>
    </row>
    <row r="53" spans="1:50" s="3" customFormat="1" ht="75" customHeight="1" x14ac:dyDescent="0.25">
      <c r="A53" s="238"/>
      <c r="B53" s="229"/>
      <c r="C53" s="229"/>
      <c r="D53" s="203"/>
      <c r="E53" s="205"/>
      <c r="F53" s="61">
        <v>0.11</v>
      </c>
      <c r="G53" s="61"/>
      <c r="H53" s="84" t="s">
        <v>279</v>
      </c>
      <c r="I53" s="134" t="s">
        <v>341</v>
      </c>
      <c r="J53" s="61" t="s">
        <v>180</v>
      </c>
      <c r="K53" s="61" t="s">
        <v>184</v>
      </c>
      <c r="L53" s="66">
        <v>1</v>
      </c>
      <c r="M53" s="66"/>
      <c r="N53" s="118">
        <f t="shared" ref="N53" si="298">IF(ISERROR(M53/L53),0,(M53/L53))</f>
        <v>0</v>
      </c>
      <c r="O53" s="66">
        <v>1</v>
      </c>
      <c r="P53" s="66"/>
      <c r="Q53" s="118">
        <f t="shared" ref="Q53" si="299">IF(ISERROR(P53/O53),0,(P53/O53))</f>
        <v>0</v>
      </c>
      <c r="R53" s="66">
        <v>1</v>
      </c>
      <c r="S53" s="66"/>
      <c r="T53" s="118">
        <f t="shared" ref="T53" si="300">IF(ISERROR(S53/R53),0,(S53/R53))</f>
        <v>0</v>
      </c>
      <c r="U53" s="66">
        <v>1</v>
      </c>
      <c r="V53" s="66"/>
      <c r="W53" s="118">
        <f t="shared" ref="W53" si="301">IF(ISERROR(V53/U53),0,(V53/U53))</f>
        <v>0</v>
      </c>
      <c r="X53" s="66">
        <v>1</v>
      </c>
      <c r="Y53" s="66"/>
      <c r="Z53" s="118">
        <f t="shared" ref="Z53" si="302">IF(ISERROR(Y53/X53),0,(Y53/X53))</f>
        <v>0</v>
      </c>
      <c r="AA53" s="66">
        <v>1</v>
      </c>
      <c r="AB53" s="66"/>
      <c r="AC53" s="118">
        <f t="shared" ref="AC53" si="303">IF(ISERROR(AB53/AA53),0,(AB53/AA53))</f>
        <v>0</v>
      </c>
      <c r="AD53" s="66">
        <v>1</v>
      </c>
      <c r="AE53" s="66"/>
      <c r="AF53" s="118">
        <f t="shared" ref="AF53" si="304">IF(ISERROR(AE53/AD53),0,(AE53/AD53))</f>
        <v>0</v>
      </c>
      <c r="AG53" s="66">
        <v>1</v>
      </c>
      <c r="AH53" s="66"/>
      <c r="AI53" s="118">
        <f t="shared" ref="AI53" si="305">IF(ISERROR(AH53/AG53),0,(AH53/AG53))</f>
        <v>0</v>
      </c>
      <c r="AJ53" s="66">
        <v>1</v>
      </c>
      <c r="AK53" s="66"/>
      <c r="AL53" s="118">
        <f t="shared" ref="AL53" si="306">IF(ISERROR(AK53/AJ53),0,(AK53/AJ53))</f>
        <v>0</v>
      </c>
      <c r="AM53" s="66">
        <v>1</v>
      </c>
      <c r="AN53" s="66"/>
      <c r="AO53" s="118">
        <f t="shared" ref="AO53" si="307">IF(ISERROR(AN53/AM53),0,(AN53/AM53))</f>
        <v>0</v>
      </c>
      <c r="AP53" s="66">
        <v>1</v>
      </c>
      <c r="AQ53" s="66"/>
      <c r="AR53" s="118">
        <f t="shared" ref="AR53" si="308">IF(ISERROR(AQ53/AP53),0,(AQ53/AP53))</f>
        <v>0</v>
      </c>
      <c r="AS53" s="66">
        <v>1</v>
      </c>
      <c r="AT53" s="66"/>
      <c r="AU53" s="118">
        <f t="shared" ref="AU53" si="309">IF(ISERROR(AT53/AS53),0,(AT53/AS53))</f>
        <v>0</v>
      </c>
      <c r="AV53" s="68">
        <f t="shared" ref="AV53" si="310">IF(K53="SUMA",(L53+O53+R53+U53+X53+AA53+AD53+AG53+AP53+AS53+AJ53+AM53),(AD53))</f>
        <v>1</v>
      </c>
      <c r="AW53" s="69">
        <f t="shared" ref="AW53" si="311">IF(ISERROR(IF(K53="Suma",(AE53+AH53+AQ53+AT53+AK53+AN53+AB53+Y53+V53+S53+P53+M53),AVERAGE(AE53,AH53,AQ53,AT53,AK53,AN53,AB53,Y53,V53,S53,P53,M53))),0,IF(K53="Suma",(AE53+AH53+AQ53+AT53+AK53+AN53+AB53+Y53+V53+S53+P53+M53),AVERAGE(AE53,AH53,AQ53,AT53,AK53,AN53,AB53,Y53,V53,S53,P53,M53)))</f>
        <v>0</v>
      </c>
      <c r="AX53" s="87">
        <f t="shared" ref="AX53" si="312">IF(ISERROR(AW53/AV53),0,(AW53/AV53))</f>
        <v>0</v>
      </c>
    </row>
    <row r="54" spans="1:50" s="3" customFormat="1" ht="75" customHeight="1" x14ac:dyDescent="0.25">
      <c r="A54" s="238"/>
      <c r="B54" s="229"/>
      <c r="C54" s="229"/>
      <c r="D54" s="203"/>
      <c r="E54" s="205"/>
      <c r="F54" s="61">
        <v>0.11</v>
      </c>
      <c r="G54" s="61"/>
      <c r="H54" s="84" t="s">
        <v>280</v>
      </c>
      <c r="I54" s="134" t="s">
        <v>335</v>
      </c>
      <c r="J54" s="61" t="s">
        <v>180</v>
      </c>
      <c r="K54" s="61" t="s">
        <v>184</v>
      </c>
      <c r="L54" s="66">
        <v>1</v>
      </c>
      <c r="M54" s="66"/>
      <c r="N54" s="118">
        <f t="shared" ref="N54" si="313">IF(ISERROR(M54/L54),0,(M54/L54))</f>
        <v>0</v>
      </c>
      <c r="O54" s="66">
        <v>1</v>
      </c>
      <c r="P54" s="66"/>
      <c r="Q54" s="118">
        <f t="shared" ref="Q54" si="314">IF(ISERROR(P54/O54),0,(P54/O54))</f>
        <v>0</v>
      </c>
      <c r="R54" s="66">
        <v>1</v>
      </c>
      <c r="S54" s="66"/>
      <c r="T54" s="118">
        <f t="shared" ref="T54" si="315">IF(ISERROR(S54/R54),0,(S54/R54))</f>
        <v>0</v>
      </c>
      <c r="U54" s="66">
        <v>1</v>
      </c>
      <c r="V54" s="66"/>
      <c r="W54" s="118">
        <f t="shared" ref="W54" si="316">IF(ISERROR(V54/U54),0,(V54/U54))</f>
        <v>0</v>
      </c>
      <c r="X54" s="66">
        <v>1</v>
      </c>
      <c r="Y54" s="66"/>
      <c r="Z54" s="118">
        <f t="shared" ref="Z54" si="317">IF(ISERROR(Y54/X54),0,(Y54/X54))</f>
        <v>0</v>
      </c>
      <c r="AA54" s="66">
        <v>1</v>
      </c>
      <c r="AB54" s="66"/>
      <c r="AC54" s="118">
        <f t="shared" ref="AC54" si="318">IF(ISERROR(AB54/AA54),0,(AB54/AA54))</f>
        <v>0</v>
      </c>
      <c r="AD54" s="66">
        <v>1</v>
      </c>
      <c r="AE54" s="66"/>
      <c r="AF54" s="118">
        <f t="shared" ref="AF54" si="319">IF(ISERROR(AE54/AD54),0,(AE54/AD54))</f>
        <v>0</v>
      </c>
      <c r="AG54" s="66">
        <v>1</v>
      </c>
      <c r="AH54" s="66"/>
      <c r="AI54" s="118">
        <f t="shared" ref="AI54" si="320">IF(ISERROR(AH54/AG54),0,(AH54/AG54))</f>
        <v>0</v>
      </c>
      <c r="AJ54" s="66">
        <v>1</v>
      </c>
      <c r="AK54" s="66"/>
      <c r="AL54" s="118">
        <f t="shared" ref="AL54" si="321">IF(ISERROR(AK54/AJ54),0,(AK54/AJ54))</f>
        <v>0</v>
      </c>
      <c r="AM54" s="66">
        <v>1</v>
      </c>
      <c r="AN54" s="66"/>
      <c r="AO54" s="118">
        <f t="shared" ref="AO54" si="322">IF(ISERROR(AN54/AM54),0,(AN54/AM54))</f>
        <v>0</v>
      </c>
      <c r="AP54" s="66">
        <v>1</v>
      </c>
      <c r="AQ54" s="66"/>
      <c r="AR54" s="118">
        <f t="shared" ref="AR54" si="323">IF(ISERROR(AQ54/AP54),0,(AQ54/AP54))</f>
        <v>0</v>
      </c>
      <c r="AS54" s="66">
        <v>1</v>
      </c>
      <c r="AT54" s="66"/>
      <c r="AU54" s="118">
        <f t="shared" ref="AU54" si="324">IF(ISERROR(AT54/AS54),0,(AT54/AS54))</f>
        <v>0</v>
      </c>
      <c r="AV54" s="68">
        <f t="shared" ref="AV54" si="325">IF(K54="SUMA",(L54+O54+R54+U54+X54+AA54+AD54+AG54+AP54+AS54+AJ54+AM54),(AD54))</f>
        <v>1</v>
      </c>
      <c r="AW54" s="69">
        <f t="shared" ref="AW54" si="326">IF(ISERROR(IF(K54="Suma",(AE54+AH54+AQ54+AT54+AK54+AN54+AB54+Y54+V54+S54+P54+M54),AVERAGE(AE54,AH54,AQ54,AT54,AK54,AN54,AB54,Y54,V54,S54,P54,M54))),0,IF(K54="Suma",(AE54+AH54+AQ54+AT54+AK54+AN54+AB54+Y54+V54+S54+P54+M54),AVERAGE(AE54,AH54,AQ54,AT54,AK54,AN54,AB54,Y54,V54,S54,P54,M54)))</f>
        <v>0</v>
      </c>
      <c r="AX54" s="87">
        <f t="shared" ref="AX54" si="327">IF(ISERROR(AW54/AV54),0,(AW54/AV54))</f>
        <v>0</v>
      </c>
    </row>
    <row r="55" spans="1:50" s="3" customFormat="1" ht="75" customHeight="1" x14ac:dyDescent="0.25">
      <c r="A55" s="238"/>
      <c r="B55" s="229"/>
      <c r="C55" s="229"/>
      <c r="D55" s="203"/>
      <c r="E55" s="205"/>
      <c r="F55" s="61">
        <v>0.12</v>
      </c>
      <c r="G55" s="61"/>
      <c r="H55" s="84" t="s">
        <v>281</v>
      </c>
      <c r="I55" s="134" t="s">
        <v>336</v>
      </c>
      <c r="J55" s="61" t="s">
        <v>180</v>
      </c>
      <c r="K55" s="61" t="s">
        <v>184</v>
      </c>
      <c r="L55" s="66">
        <v>1</v>
      </c>
      <c r="M55" s="66"/>
      <c r="N55" s="118">
        <f t="shared" ref="N55:N63" si="328">IF(ISERROR(M55/L55),0,(M55/L55))</f>
        <v>0</v>
      </c>
      <c r="O55" s="66">
        <v>1</v>
      </c>
      <c r="P55" s="66"/>
      <c r="Q55" s="118">
        <f t="shared" ref="Q55:Q63" si="329">IF(ISERROR(P55/O55),0,(P55/O55))</f>
        <v>0</v>
      </c>
      <c r="R55" s="66">
        <v>1</v>
      </c>
      <c r="S55" s="66"/>
      <c r="T55" s="118">
        <f t="shared" ref="T55:T63" si="330">IF(ISERROR(S55/R55),0,(S55/R55))</f>
        <v>0</v>
      </c>
      <c r="U55" s="66">
        <v>1</v>
      </c>
      <c r="V55" s="66"/>
      <c r="W55" s="118">
        <f t="shared" ref="W55:W63" si="331">IF(ISERROR(V55/U55),0,(V55/U55))</f>
        <v>0</v>
      </c>
      <c r="X55" s="66">
        <v>1</v>
      </c>
      <c r="Y55" s="66"/>
      <c r="Z55" s="118">
        <f t="shared" ref="Z55:Z63" si="332">IF(ISERROR(Y55/X55),0,(Y55/X55))</f>
        <v>0</v>
      </c>
      <c r="AA55" s="66">
        <v>1</v>
      </c>
      <c r="AB55" s="66"/>
      <c r="AC55" s="118">
        <f t="shared" ref="AC55:AC63" si="333">IF(ISERROR(AB55/AA55),0,(AB55/AA55))</f>
        <v>0</v>
      </c>
      <c r="AD55" s="66">
        <v>1</v>
      </c>
      <c r="AE55" s="66"/>
      <c r="AF55" s="118">
        <f t="shared" ref="AF55:AF63" si="334">IF(ISERROR(AE55/AD55),0,(AE55/AD55))</f>
        <v>0</v>
      </c>
      <c r="AG55" s="66">
        <v>1</v>
      </c>
      <c r="AH55" s="66"/>
      <c r="AI55" s="118">
        <f t="shared" ref="AI55:AI63" si="335">IF(ISERROR(AH55/AG55),0,(AH55/AG55))</f>
        <v>0</v>
      </c>
      <c r="AJ55" s="66">
        <v>1</v>
      </c>
      <c r="AK55" s="66"/>
      <c r="AL55" s="118">
        <f t="shared" ref="AL55:AL63" si="336">IF(ISERROR(AK55/AJ55),0,(AK55/AJ55))</f>
        <v>0</v>
      </c>
      <c r="AM55" s="66">
        <v>1</v>
      </c>
      <c r="AN55" s="66"/>
      <c r="AO55" s="118">
        <f t="shared" ref="AO55:AO63" si="337">IF(ISERROR(AN55/AM55),0,(AN55/AM55))</f>
        <v>0</v>
      </c>
      <c r="AP55" s="66">
        <v>1</v>
      </c>
      <c r="AQ55" s="66"/>
      <c r="AR55" s="118">
        <f t="shared" ref="AR55:AR63" si="338">IF(ISERROR(AQ55/AP55),0,(AQ55/AP55))</f>
        <v>0</v>
      </c>
      <c r="AS55" s="66">
        <v>1</v>
      </c>
      <c r="AT55" s="66"/>
      <c r="AU55" s="118">
        <f t="shared" ref="AU55:AU63" si="339">IF(ISERROR(AT55/AS55),0,(AT55/AS55))</f>
        <v>0</v>
      </c>
      <c r="AV55" s="68">
        <f t="shared" ref="AV55:AV63" si="340">IF(K55="SUMA",(L55+O55+R55+U55+X55+AA55+AD55+AG55+AP55+AS55+AJ55+AM55),(AD55))</f>
        <v>1</v>
      </c>
      <c r="AW55" s="69">
        <f t="shared" ref="AW55:AW63" si="341">IF(ISERROR(IF(K55="Suma",(AE55+AH55+AQ55+AT55+AK55+AN55+AB55+Y55+V55+S55+P55+M55),AVERAGE(AE55,AH55,AQ55,AT55,AK55,AN55,AB55,Y55,V55,S55,P55,M55))),0,IF(K55="Suma",(AE55+AH55+AQ55+AT55+AK55+AN55+AB55+Y55+V55+S55+P55+M55),AVERAGE(AE55,AH55,AQ55,AT55,AK55,AN55,AB55,Y55,V55,S55,P55,M55)))</f>
        <v>0</v>
      </c>
      <c r="AX55" s="87">
        <f t="shared" ref="AX55:AX63" si="342">IF(ISERROR(AW55/AV55),0,(AW55/AV55))</f>
        <v>0</v>
      </c>
    </row>
    <row r="56" spans="1:50" s="3" customFormat="1" ht="75" customHeight="1" x14ac:dyDescent="0.25">
      <c r="A56" s="238"/>
      <c r="B56" s="229"/>
      <c r="C56" s="229"/>
      <c r="D56" s="203"/>
      <c r="E56" s="205"/>
      <c r="F56" s="61">
        <v>0.11</v>
      </c>
      <c r="G56" s="61"/>
      <c r="H56" s="84" t="s">
        <v>282</v>
      </c>
      <c r="I56" s="134" t="s">
        <v>337</v>
      </c>
      <c r="J56" s="61" t="s">
        <v>180</v>
      </c>
      <c r="K56" s="61" t="s">
        <v>184</v>
      </c>
      <c r="L56" s="66">
        <v>1</v>
      </c>
      <c r="M56" s="66"/>
      <c r="N56" s="118">
        <f t="shared" si="328"/>
        <v>0</v>
      </c>
      <c r="O56" s="66">
        <v>1</v>
      </c>
      <c r="P56" s="66"/>
      <c r="Q56" s="118">
        <f t="shared" si="329"/>
        <v>0</v>
      </c>
      <c r="R56" s="66">
        <v>1</v>
      </c>
      <c r="S56" s="66"/>
      <c r="T56" s="118">
        <f t="shared" si="330"/>
        <v>0</v>
      </c>
      <c r="U56" s="66">
        <v>1</v>
      </c>
      <c r="V56" s="66"/>
      <c r="W56" s="118">
        <f t="shared" si="331"/>
        <v>0</v>
      </c>
      <c r="X56" s="66">
        <v>1</v>
      </c>
      <c r="Y56" s="66"/>
      <c r="Z56" s="118">
        <f t="shared" si="332"/>
        <v>0</v>
      </c>
      <c r="AA56" s="66">
        <v>1</v>
      </c>
      <c r="AB56" s="66"/>
      <c r="AC56" s="118">
        <f t="shared" si="333"/>
        <v>0</v>
      </c>
      <c r="AD56" s="66">
        <v>1</v>
      </c>
      <c r="AE56" s="66"/>
      <c r="AF56" s="118">
        <f t="shared" si="334"/>
        <v>0</v>
      </c>
      <c r="AG56" s="66">
        <v>1</v>
      </c>
      <c r="AH56" s="66"/>
      <c r="AI56" s="118">
        <f t="shared" si="335"/>
        <v>0</v>
      </c>
      <c r="AJ56" s="66">
        <v>1</v>
      </c>
      <c r="AK56" s="66"/>
      <c r="AL56" s="118">
        <f t="shared" si="336"/>
        <v>0</v>
      </c>
      <c r="AM56" s="66">
        <v>1</v>
      </c>
      <c r="AN56" s="66"/>
      <c r="AO56" s="118">
        <f t="shared" si="337"/>
        <v>0</v>
      </c>
      <c r="AP56" s="66">
        <v>1</v>
      </c>
      <c r="AQ56" s="66"/>
      <c r="AR56" s="118">
        <f t="shared" si="338"/>
        <v>0</v>
      </c>
      <c r="AS56" s="66">
        <v>1</v>
      </c>
      <c r="AT56" s="66"/>
      <c r="AU56" s="118">
        <f t="shared" si="339"/>
        <v>0</v>
      </c>
      <c r="AV56" s="68">
        <f t="shared" si="340"/>
        <v>1</v>
      </c>
      <c r="AW56" s="69">
        <f t="shared" si="341"/>
        <v>0</v>
      </c>
      <c r="AX56" s="87">
        <f t="shared" si="342"/>
        <v>0</v>
      </c>
    </row>
    <row r="57" spans="1:50" s="3" customFormat="1" ht="75" customHeight="1" x14ac:dyDescent="0.25">
      <c r="A57" s="238"/>
      <c r="B57" s="229"/>
      <c r="C57" s="229"/>
      <c r="D57" s="203"/>
      <c r="E57" s="205"/>
      <c r="F57" s="61">
        <v>0.11</v>
      </c>
      <c r="G57" s="61"/>
      <c r="H57" s="84" t="s">
        <v>283</v>
      </c>
      <c r="I57" s="134" t="s">
        <v>338</v>
      </c>
      <c r="J57" s="61" t="s">
        <v>180</v>
      </c>
      <c r="K57" s="61" t="s">
        <v>184</v>
      </c>
      <c r="L57" s="66">
        <v>1</v>
      </c>
      <c r="M57" s="66"/>
      <c r="N57" s="118">
        <f t="shared" si="328"/>
        <v>0</v>
      </c>
      <c r="O57" s="66">
        <v>1</v>
      </c>
      <c r="P57" s="66"/>
      <c r="Q57" s="118">
        <f t="shared" si="329"/>
        <v>0</v>
      </c>
      <c r="R57" s="66">
        <v>1</v>
      </c>
      <c r="S57" s="66"/>
      <c r="T57" s="118">
        <f t="shared" si="330"/>
        <v>0</v>
      </c>
      <c r="U57" s="66">
        <v>1</v>
      </c>
      <c r="V57" s="66"/>
      <c r="W57" s="118">
        <f t="shared" si="331"/>
        <v>0</v>
      </c>
      <c r="X57" s="66">
        <v>1</v>
      </c>
      <c r="Y57" s="66"/>
      <c r="Z57" s="118">
        <f t="shared" si="332"/>
        <v>0</v>
      </c>
      <c r="AA57" s="66">
        <v>1</v>
      </c>
      <c r="AB57" s="66"/>
      <c r="AC57" s="118">
        <f t="shared" si="333"/>
        <v>0</v>
      </c>
      <c r="AD57" s="66">
        <v>1</v>
      </c>
      <c r="AE57" s="66"/>
      <c r="AF57" s="118">
        <f t="shared" si="334"/>
        <v>0</v>
      </c>
      <c r="AG57" s="66">
        <v>1</v>
      </c>
      <c r="AH57" s="66"/>
      <c r="AI57" s="118">
        <f t="shared" si="335"/>
        <v>0</v>
      </c>
      <c r="AJ57" s="66">
        <v>1</v>
      </c>
      <c r="AK57" s="66"/>
      <c r="AL57" s="118">
        <f t="shared" si="336"/>
        <v>0</v>
      </c>
      <c r="AM57" s="66">
        <v>1</v>
      </c>
      <c r="AN57" s="66"/>
      <c r="AO57" s="118">
        <f t="shared" si="337"/>
        <v>0</v>
      </c>
      <c r="AP57" s="66">
        <v>1</v>
      </c>
      <c r="AQ57" s="66"/>
      <c r="AR57" s="118">
        <f t="shared" si="338"/>
        <v>0</v>
      </c>
      <c r="AS57" s="66">
        <v>1</v>
      </c>
      <c r="AT57" s="66"/>
      <c r="AU57" s="118">
        <f t="shared" si="339"/>
        <v>0</v>
      </c>
      <c r="AV57" s="68">
        <f t="shared" si="340"/>
        <v>1</v>
      </c>
      <c r="AW57" s="69">
        <f t="shared" si="341"/>
        <v>0</v>
      </c>
      <c r="AX57" s="87">
        <f t="shared" si="342"/>
        <v>0</v>
      </c>
    </row>
    <row r="58" spans="1:50" s="3" customFormat="1" ht="75" customHeight="1" x14ac:dyDescent="0.25">
      <c r="A58" s="238"/>
      <c r="B58" s="229"/>
      <c r="C58" s="229"/>
      <c r="D58" s="203"/>
      <c r="E58" s="205"/>
      <c r="F58" s="61">
        <v>0.11</v>
      </c>
      <c r="G58" s="61"/>
      <c r="H58" s="84" t="s">
        <v>284</v>
      </c>
      <c r="I58" s="134" t="s">
        <v>339</v>
      </c>
      <c r="J58" s="61" t="s">
        <v>180</v>
      </c>
      <c r="K58" s="61" t="s">
        <v>184</v>
      </c>
      <c r="L58" s="66">
        <v>1</v>
      </c>
      <c r="M58" s="66"/>
      <c r="N58" s="118">
        <f t="shared" si="328"/>
        <v>0</v>
      </c>
      <c r="O58" s="66">
        <v>1</v>
      </c>
      <c r="P58" s="66"/>
      <c r="Q58" s="118">
        <f t="shared" si="329"/>
        <v>0</v>
      </c>
      <c r="R58" s="66">
        <v>1</v>
      </c>
      <c r="S58" s="66"/>
      <c r="T58" s="118">
        <f t="shared" si="330"/>
        <v>0</v>
      </c>
      <c r="U58" s="66">
        <v>1</v>
      </c>
      <c r="V58" s="66"/>
      <c r="W58" s="118">
        <f t="shared" si="331"/>
        <v>0</v>
      </c>
      <c r="X58" s="66">
        <v>1</v>
      </c>
      <c r="Y58" s="66"/>
      <c r="Z58" s="118">
        <f t="shared" si="332"/>
        <v>0</v>
      </c>
      <c r="AA58" s="66">
        <v>1</v>
      </c>
      <c r="AB58" s="66"/>
      <c r="AC58" s="118">
        <f t="shared" si="333"/>
        <v>0</v>
      </c>
      <c r="AD58" s="66">
        <v>1</v>
      </c>
      <c r="AE58" s="66"/>
      <c r="AF58" s="118">
        <f t="shared" si="334"/>
        <v>0</v>
      </c>
      <c r="AG58" s="66">
        <v>1</v>
      </c>
      <c r="AH58" s="66"/>
      <c r="AI58" s="118">
        <f t="shared" si="335"/>
        <v>0</v>
      </c>
      <c r="AJ58" s="66">
        <v>1</v>
      </c>
      <c r="AK58" s="66"/>
      <c r="AL58" s="118">
        <f t="shared" si="336"/>
        <v>0</v>
      </c>
      <c r="AM58" s="66">
        <v>1</v>
      </c>
      <c r="AN58" s="66"/>
      <c r="AO58" s="118">
        <f t="shared" si="337"/>
        <v>0</v>
      </c>
      <c r="AP58" s="66">
        <v>1</v>
      </c>
      <c r="AQ58" s="66"/>
      <c r="AR58" s="118">
        <f t="shared" si="338"/>
        <v>0</v>
      </c>
      <c r="AS58" s="66">
        <v>1</v>
      </c>
      <c r="AT58" s="66"/>
      <c r="AU58" s="118">
        <f t="shared" si="339"/>
        <v>0</v>
      </c>
      <c r="AV58" s="68">
        <f t="shared" si="340"/>
        <v>1</v>
      </c>
      <c r="AW58" s="69">
        <f t="shared" si="341"/>
        <v>0</v>
      </c>
      <c r="AX58" s="87">
        <f t="shared" si="342"/>
        <v>0</v>
      </c>
    </row>
    <row r="59" spans="1:50" s="3" customFormat="1" ht="75" customHeight="1" x14ac:dyDescent="0.25">
      <c r="A59" s="238"/>
      <c r="B59" s="229"/>
      <c r="C59" s="229"/>
      <c r="D59" s="203"/>
      <c r="E59" s="205"/>
      <c r="F59" s="61">
        <v>0.11</v>
      </c>
      <c r="G59" s="61"/>
      <c r="H59" s="84" t="s">
        <v>285</v>
      </c>
      <c r="I59" s="134" t="s">
        <v>340</v>
      </c>
      <c r="J59" s="61" t="s">
        <v>180</v>
      </c>
      <c r="K59" s="61" t="s">
        <v>184</v>
      </c>
      <c r="L59" s="66">
        <v>1</v>
      </c>
      <c r="M59" s="66"/>
      <c r="N59" s="118">
        <f t="shared" si="328"/>
        <v>0</v>
      </c>
      <c r="O59" s="66">
        <v>1</v>
      </c>
      <c r="P59" s="66"/>
      <c r="Q59" s="118">
        <f t="shared" si="329"/>
        <v>0</v>
      </c>
      <c r="R59" s="66">
        <v>1</v>
      </c>
      <c r="S59" s="66"/>
      <c r="T59" s="118">
        <f t="shared" si="330"/>
        <v>0</v>
      </c>
      <c r="U59" s="66">
        <v>1</v>
      </c>
      <c r="V59" s="66"/>
      <c r="W59" s="118">
        <f t="shared" si="331"/>
        <v>0</v>
      </c>
      <c r="X59" s="66">
        <v>1</v>
      </c>
      <c r="Y59" s="66"/>
      <c r="Z59" s="118">
        <f t="shared" si="332"/>
        <v>0</v>
      </c>
      <c r="AA59" s="66">
        <v>1</v>
      </c>
      <c r="AB59" s="66"/>
      <c r="AC59" s="118">
        <f t="shared" si="333"/>
        <v>0</v>
      </c>
      <c r="AD59" s="66">
        <v>1</v>
      </c>
      <c r="AE59" s="66"/>
      <c r="AF59" s="118">
        <f t="shared" si="334"/>
        <v>0</v>
      </c>
      <c r="AG59" s="66">
        <v>1</v>
      </c>
      <c r="AH59" s="66"/>
      <c r="AI59" s="118">
        <f t="shared" si="335"/>
        <v>0</v>
      </c>
      <c r="AJ59" s="66">
        <v>1</v>
      </c>
      <c r="AK59" s="66"/>
      <c r="AL59" s="118">
        <f t="shared" si="336"/>
        <v>0</v>
      </c>
      <c r="AM59" s="66">
        <v>1</v>
      </c>
      <c r="AN59" s="66"/>
      <c r="AO59" s="118">
        <f t="shared" si="337"/>
        <v>0</v>
      </c>
      <c r="AP59" s="66">
        <v>1</v>
      </c>
      <c r="AQ59" s="66"/>
      <c r="AR59" s="118">
        <f t="shared" si="338"/>
        <v>0</v>
      </c>
      <c r="AS59" s="66">
        <v>1</v>
      </c>
      <c r="AT59" s="66"/>
      <c r="AU59" s="118">
        <f t="shared" si="339"/>
        <v>0</v>
      </c>
      <c r="AV59" s="68">
        <f t="shared" si="340"/>
        <v>1</v>
      </c>
      <c r="AW59" s="69">
        <f t="shared" si="341"/>
        <v>0</v>
      </c>
      <c r="AX59" s="87">
        <f t="shared" si="342"/>
        <v>0</v>
      </c>
    </row>
    <row r="60" spans="1:50" s="3" customFormat="1" ht="75" customHeight="1" x14ac:dyDescent="0.25">
      <c r="A60" s="238"/>
      <c r="B60" s="229" t="s">
        <v>217</v>
      </c>
      <c r="C60" s="229" t="s">
        <v>218</v>
      </c>
      <c r="D60" s="203" t="s">
        <v>158</v>
      </c>
      <c r="E60" s="205" t="str">
        <f>IF(D60="","",VLOOKUP(D48,$C$138:$L$151,10,FALSE))</f>
        <v>Administrar los recursos físicos (tangibles e intangibles) propiedad o en calidad de alquiler del instituto, así como gestionar el manejo del  flujo documental de la entidad, con el fin de garantizar la memoria institucional.</v>
      </c>
      <c r="F60" s="61">
        <v>0.4</v>
      </c>
      <c r="G60" s="61"/>
      <c r="H60" s="85" t="s">
        <v>286</v>
      </c>
      <c r="I60" s="134" t="s">
        <v>219</v>
      </c>
      <c r="J60" s="61" t="s">
        <v>180</v>
      </c>
      <c r="K60" s="61" t="s">
        <v>183</v>
      </c>
      <c r="L60" s="70">
        <v>8.3299999999999999E-2</v>
      </c>
      <c r="M60" s="76"/>
      <c r="N60" s="118">
        <f t="shared" si="328"/>
        <v>0</v>
      </c>
      <c r="O60" s="70">
        <v>8.3299999999999999E-2</v>
      </c>
      <c r="P60" s="77"/>
      <c r="Q60" s="118">
        <f t="shared" si="329"/>
        <v>0</v>
      </c>
      <c r="R60" s="70">
        <v>8.3299999999999999E-2</v>
      </c>
      <c r="S60" s="70"/>
      <c r="T60" s="118">
        <f t="shared" si="330"/>
        <v>0</v>
      </c>
      <c r="U60" s="70">
        <v>8.3299999999999999E-2</v>
      </c>
      <c r="V60" s="70"/>
      <c r="W60" s="118">
        <f t="shared" si="331"/>
        <v>0</v>
      </c>
      <c r="X60" s="70">
        <v>8.3299999999999999E-2</v>
      </c>
      <c r="Y60" s="70"/>
      <c r="Z60" s="118">
        <f t="shared" si="332"/>
        <v>0</v>
      </c>
      <c r="AA60" s="70">
        <v>8.3299999999999999E-2</v>
      </c>
      <c r="AB60" s="70"/>
      <c r="AC60" s="118">
        <f t="shared" si="333"/>
        <v>0</v>
      </c>
      <c r="AD60" s="70">
        <v>8.3299999999999999E-2</v>
      </c>
      <c r="AE60" s="70"/>
      <c r="AF60" s="118">
        <f t="shared" si="334"/>
        <v>0</v>
      </c>
      <c r="AG60" s="70">
        <v>8.3299999999999999E-2</v>
      </c>
      <c r="AH60" s="70"/>
      <c r="AI60" s="118">
        <f t="shared" si="335"/>
        <v>0</v>
      </c>
      <c r="AJ60" s="70">
        <v>8.3299999999999999E-2</v>
      </c>
      <c r="AK60" s="70"/>
      <c r="AL60" s="118">
        <f t="shared" si="336"/>
        <v>0</v>
      </c>
      <c r="AM60" s="70">
        <v>8.3299999999999999E-2</v>
      </c>
      <c r="AN60" s="70"/>
      <c r="AO60" s="118">
        <f t="shared" si="337"/>
        <v>0</v>
      </c>
      <c r="AP60" s="70">
        <v>8.3299999999999999E-2</v>
      </c>
      <c r="AQ60" s="70"/>
      <c r="AR60" s="118">
        <f t="shared" si="338"/>
        <v>0</v>
      </c>
      <c r="AS60" s="70">
        <v>8.3299999999999999E-2</v>
      </c>
      <c r="AT60" s="70"/>
      <c r="AU60" s="118">
        <f t="shared" si="339"/>
        <v>0</v>
      </c>
      <c r="AV60" s="68">
        <f t="shared" si="340"/>
        <v>0.99960000000000016</v>
      </c>
      <c r="AW60" s="68">
        <f t="shared" si="341"/>
        <v>0</v>
      </c>
      <c r="AX60" s="142">
        <f t="shared" si="342"/>
        <v>0</v>
      </c>
    </row>
    <row r="61" spans="1:50" s="3" customFormat="1" ht="75" customHeight="1" x14ac:dyDescent="0.25">
      <c r="A61" s="238"/>
      <c r="B61" s="229"/>
      <c r="C61" s="229"/>
      <c r="D61" s="203"/>
      <c r="E61" s="205"/>
      <c r="F61" s="61">
        <v>0.2</v>
      </c>
      <c r="G61" s="61"/>
      <c r="H61" s="85" t="s">
        <v>287</v>
      </c>
      <c r="I61" s="134" t="s">
        <v>220</v>
      </c>
      <c r="J61" s="61" t="s">
        <v>180</v>
      </c>
      <c r="K61" s="61" t="s">
        <v>183</v>
      </c>
      <c r="L61" s="70">
        <v>8.3299999999999999E-2</v>
      </c>
      <c r="M61" s="76"/>
      <c r="N61" s="118">
        <f t="shared" si="328"/>
        <v>0</v>
      </c>
      <c r="O61" s="70">
        <v>8.3299999999999999E-2</v>
      </c>
      <c r="P61" s="77"/>
      <c r="Q61" s="118">
        <f t="shared" si="329"/>
        <v>0</v>
      </c>
      <c r="R61" s="70">
        <v>8.3299999999999999E-2</v>
      </c>
      <c r="S61" s="70"/>
      <c r="T61" s="118">
        <f t="shared" si="330"/>
        <v>0</v>
      </c>
      <c r="U61" s="70">
        <v>8.3299999999999999E-2</v>
      </c>
      <c r="V61" s="70"/>
      <c r="W61" s="118">
        <f t="shared" si="331"/>
        <v>0</v>
      </c>
      <c r="X61" s="70">
        <v>8.3299999999999999E-2</v>
      </c>
      <c r="Y61" s="70"/>
      <c r="Z61" s="118">
        <f t="shared" si="332"/>
        <v>0</v>
      </c>
      <c r="AA61" s="70">
        <v>8.3299999999999999E-2</v>
      </c>
      <c r="AB61" s="70"/>
      <c r="AC61" s="118">
        <f t="shared" si="333"/>
        <v>0</v>
      </c>
      <c r="AD61" s="70">
        <v>8.3299999999999999E-2</v>
      </c>
      <c r="AE61" s="70"/>
      <c r="AF61" s="118">
        <f t="shared" si="334"/>
        <v>0</v>
      </c>
      <c r="AG61" s="70">
        <v>8.3299999999999999E-2</v>
      </c>
      <c r="AH61" s="70"/>
      <c r="AI61" s="118">
        <f t="shared" si="335"/>
        <v>0</v>
      </c>
      <c r="AJ61" s="70">
        <v>8.3299999999999999E-2</v>
      </c>
      <c r="AK61" s="70"/>
      <c r="AL61" s="118">
        <f t="shared" si="336"/>
        <v>0</v>
      </c>
      <c r="AM61" s="70">
        <v>8.3299999999999999E-2</v>
      </c>
      <c r="AN61" s="70"/>
      <c r="AO61" s="118">
        <f t="shared" si="337"/>
        <v>0</v>
      </c>
      <c r="AP61" s="70">
        <v>8.3299999999999999E-2</v>
      </c>
      <c r="AQ61" s="70"/>
      <c r="AR61" s="118">
        <f t="shared" si="338"/>
        <v>0</v>
      </c>
      <c r="AS61" s="70">
        <v>8.3299999999999999E-2</v>
      </c>
      <c r="AT61" s="70"/>
      <c r="AU61" s="118">
        <f t="shared" si="339"/>
        <v>0</v>
      </c>
      <c r="AV61" s="68">
        <f t="shared" si="340"/>
        <v>0.99960000000000016</v>
      </c>
      <c r="AW61" s="68">
        <f t="shared" si="341"/>
        <v>0</v>
      </c>
      <c r="AX61" s="142">
        <f t="shared" si="342"/>
        <v>0</v>
      </c>
    </row>
    <row r="62" spans="1:50" s="3" customFormat="1" ht="75" customHeight="1" x14ac:dyDescent="0.25">
      <c r="A62" s="238"/>
      <c r="B62" s="229"/>
      <c r="C62" s="229"/>
      <c r="D62" s="203"/>
      <c r="E62" s="205"/>
      <c r="F62" s="61">
        <v>0.2</v>
      </c>
      <c r="G62" s="61"/>
      <c r="H62" s="85" t="s">
        <v>288</v>
      </c>
      <c r="I62" s="134" t="s">
        <v>221</v>
      </c>
      <c r="J62" s="61" t="s">
        <v>180</v>
      </c>
      <c r="K62" s="61" t="s">
        <v>183</v>
      </c>
      <c r="L62" s="70">
        <v>8.3299999999999999E-2</v>
      </c>
      <c r="M62" s="76"/>
      <c r="N62" s="118">
        <f t="shared" si="328"/>
        <v>0</v>
      </c>
      <c r="O62" s="70">
        <v>8.3299999999999999E-2</v>
      </c>
      <c r="P62" s="77"/>
      <c r="Q62" s="118">
        <f t="shared" si="329"/>
        <v>0</v>
      </c>
      <c r="R62" s="70">
        <v>8.3299999999999999E-2</v>
      </c>
      <c r="S62" s="70"/>
      <c r="T62" s="118">
        <f t="shared" si="330"/>
        <v>0</v>
      </c>
      <c r="U62" s="70">
        <v>8.3299999999999999E-2</v>
      </c>
      <c r="V62" s="70"/>
      <c r="W62" s="118">
        <f t="shared" si="331"/>
        <v>0</v>
      </c>
      <c r="X62" s="70">
        <v>8.3299999999999999E-2</v>
      </c>
      <c r="Y62" s="70"/>
      <c r="Z62" s="118">
        <f t="shared" si="332"/>
        <v>0</v>
      </c>
      <c r="AA62" s="70">
        <v>8.3299999999999999E-2</v>
      </c>
      <c r="AB62" s="70"/>
      <c r="AC62" s="118">
        <f t="shared" si="333"/>
        <v>0</v>
      </c>
      <c r="AD62" s="70">
        <v>8.3299999999999999E-2</v>
      </c>
      <c r="AE62" s="70"/>
      <c r="AF62" s="118">
        <f t="shared" si="334"/>
        <v>0</v>
      </c>
      <c r="AG62" s="70">
        <v>8.3299999999999999E-2</v>
      </c>
      <c r="AH62" s="70"/>
      <c r="AI62" s="118">
        <f t="shared" si="335"/>
        <v>0</v>
      </c>
      <c r="AJ62" s="70">
        <v>8.3299999999999999E-2</v>
      </c>
      <c r="AK62" s="70"/>
      <c r="AL62" s="118">
        <f t="shared" si="336"/>
        <v>0</v>
      </c>
      <c r="AM62" s="70">
        <v>8.3299999999999999E-2</v>
      </c>
      <c r="AN62" s="70"/>
      <c r="AO62" s="118">
        <f t="shared" si="337"/>
        <v>0</v>
      </c>
      <c r="AP62" s="70">
        <v>8.3299999999999999E-2</v>
      </c>
      <c r="AQ62" s="70"/>
      <c r="AR62" s="118">
        <f t="shared" si="338"/>
        <v>0</v>
      </c>
      <c r="AS62" s="70">
        <v>8.3299999999999999E-2</v>
      </c>
      <c r="AT62" s="70"/>
      <c r="AU62" s="118">
        <f t="shared" si="339"/>
        <v>0</v>
      </c>
      <c r="AV62" s="68">
        <f t="shared" si="340"/>
        <v>0.99960000000000016</v>
      </c>
      <c r="AW62" s="68">
        <f t="shared" si="341"/>
        <v>0</v>
      </c>
      <c r="AX62" s="142">
        <f t="shared" si="342"/>
        <v>0</v>
      </c>
    </row>
    <row r="63" spans="1:50" s="3" customFormat="1" ht="75" customHeight="1" x14ac:dyDescent="0.25">
      <c r="A63" s="227" t="s">
        <v>222</v>
      </c>
      <c r="B63" s="229">
        <v>7</v>
      </c>
      <c r="C63" s="229" t="s">
        <v>223</v>
      </c>
      <c r="D63" s="203" t="s">
        <v>162</v>
      </c>
      <c r="E63" s="205" t="str">
        <f>IF(D63="","",VLOOKUP(D63,$C$138:$L$151,10,FALSE))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3" s="61">
        <v>0.34</v>
      </c>
      <c r="G63" s="86"/>
      <c r="H63" s="85">
        <v>7.1</v>
      </c>
      <c r="I63" s="134" t="s">
        <v>224</v>
      </c>
      <c r="J63" s="61" t="s">
        <v>180</v>
      </c>
      <c r="K63" s="61" t="s">
        <v>183</v>
      </c>
      <c r="L63" s="70">
        <v>8.3299999999999999E-2</v>
      </c>
      <c r="M63" s="76"/>
      <c r="N63" s="118">
        <f t="shared" si="328"/>
        <v>0</v>
      </c>
      <c r="O63" s="70">
        <v>8.3299999999999999E-2</v>
      </c>
      <c r="P63" s="77"/>
      <c r="Q63" s="118">
        <f t="shared" si="329"/>
        <v>0</v>
      </c>
      <c r="R63" s="70">
        <v>8.3299999999999999E-2</v>
      </c>
      <c r="S63" s="70"/>
      <c r="T63" s="118">
        <f t="shared" si="330"/>
        <v>0</v>
      </c>
      <c r="U63" s="70">
        <v>8.3299999999999999E-2</v>
      </c>
      <c r="V63" s="70"/>
      <c r="W63" s="118">
        <f t="shared" si="331"/>
        <v>0</v>
      </c>
      <c r="X63" s="70">
        <v>8.3299999999999999E-2</v>
      </c>
      <c r="Y63" s="70"/>
      <c r="Z63" s="118">
        <f t="shared" si="332"/>
        <v>0</v>
      </c>
      <c r="AA63" s="70">
        <v>8.3299999999999999E-2</v>
      </c>
      <c r="AB63" s="70"/>
      <c r="AC63" s="118">
        <f t="shared" si="333"/>
        <v>0</v>
      </c>
      <c r="AD63" s="70">
        <v>8.3299999999999999E-2</v>
      </c>
      <c r="AE63" s="70"/>
      <c r="AF63" s="118">
        <f t="shared" si="334"/>
        <v>0</v>
      </c>
      <c r="AG63" s="70">
        <v>8.3299999999999999E-2</v>
      </c>
      <c r="AH63" s="70"/>
      <c r="AI63" s="118">
        <f t="shared" si="335"/>
        <v>0</v>
      </c>
      <c r="AJ63" s="70">
        <v>8.3299999999999999E-2</v>
      </c>
      <c r="AK63" s="70"/>
      <c r="AL63" s="118">
        <f t="shared" si="336"/>
        <v>0</v>
      </c>
      <c r="AM63" s="70">
        <v>8.3299999999999999E-2</v>
      </c>
      <c r="AN63" s="70"/>
      <c r="AO63" s="118">
        <f t="shared" si="337"/>
        <v>0</v>
      </c>
      <c r="AP63" s="70">
        <v>8.3299999999999999E-2</v>
      </c>
      <c r="AQ63" s="70"/>
      <c r="AR63" s="118">
        <f t="shared" si="338"/>
        <v>0</v>
      </c>
      <c r="AS63" s="70">
        <v>8.3299999999999999E-2</v>
      </c>
      <c r="AT63" s="70"/>
      <c r="AU63" s="118">
        <f t="shared" si="339"/>
        <v>0</v>
      </c>
      <c r="AV63" s="68">
        <f t="shared" si="340"/>
        <v>0.99960000000000016</v>
      </c>
      <c r="AW63" s="68">
        <f t="shared" si="341"/>
        <v>0</v>
      </c>
      <c r="AX63" s="142">
        <f t="shared" si="342"/>
        <v>0</v>
      </c>
    </row>
    <row r="64" spans="1:50" s="3" customFormat="1" ht="75" customHeight="1" x14ac:dyDescent="0.25">
      <c r="A64" s="227"/>
      <c r="B64" s="229"/>
      <c r="C64" s="229"/>
      <c r="D64" s="203"/>
      <c r="E64" s="205"/>
      <c r="F64" s="61">
        <v>0.33</v>
      </c>
      <c r="G64" s="86"/>
      <c r="H64" s="85">
        <v>7.2</v>
      </c>
      <c r="I64" s="134" t="s">
        <v>225</v>
      </c>
      <c r="J64" s="61" t="s">
        <v>180</v>
      </c>
      <c r="K64" s="61" t="s">
        <v>183</v>
      </c>
      <c r="L64" s="68">
        <v>0</v>
      </c>
      <c r="M64" s="68"/>
      <c r="N64" s="118">
        <f t="shared" ref="N64:N65" si="343">IF(ISERROR(M64/L64),0,(M64/L64))</f>
        <v>0</v>
      </c>
      <c r="O64" s="143">
        <v>2.2200000000000001E-2</v>
      </c>
      <c r="P64" s="68"/>
      <c r="Q64" s="118">
        <f t="shared" ref="Q64:Q65" si="344">IF(ISERROR(P64/O64),0,(P64/O64))</f>
        <v>0</v>
      </c>
      <c r="R64" s="143">
        <v>5.2200000000000003E-2</v>
      </c>
      <c r="S64" s="68"/>
      <c r="T64" s="118">
        <f t="shared" ref="T64:T65" si="345">IF(ISERROR(S64/R64),0,(S64/R64))</f>
        <v>0</v>
      </c>
      <c r="U64" s="143">
        <v>6.0999999999999999E-2</v>
      </c>
      <c r="V64" s="68"/>
      <c r="W64" s="118">
        <f t="shared" ref="W64:W65" si="346">IF(ISERROR(V64/U64),0,(V64/U64))</f>
        <v>0</v>
      </c>
      <c r="X64" s="143">
        <v>8.1000000000000003E-2</v>
      </c>
      <c r="Y64" s="68"/>
      <c r="Z64" s="118">
        <f t="shared" ref="Z64:Z65" si="347">IF(ISERROR(Y64/X64),0,(Y64/X64))</f>
        <v>0</v>
      </c>
      <c r="AA64" s="143">
        <v>5.3499999999999999E-2</v>
      </c>
      <c r="AB64" s="68"/>
      <c r="AC64" s="118">
        <f t="shared" ref="AC64:AC65" si="348">IF(ISERROR(AB64/AA64),0,(AB64/AA64))</f>
        <v>0</v>
      </c>
      <c r="AD64" s="143">
        <v>9.5100000000000004E-2</v>
      </c>
      <c r="AE64" s="68"/>
      <c r="AF64" s="118">
        <f t="shared" ref="AF64:AF65" si="349">IF(ISERROR(AE64/AD64),0,(AE64/AD64))</f>
        <v>0</v>
      </c>
      <c r="AG64" s="143">
        <v>9.5100000000000004E-2</v>
      </c>
      <c r="AH64" s="68"/>
      <c r="AI64" s="118">
        <f t="shared" ref="AI64:AI65" si="350">IF(ISERROR(AH64/AG64),0,(AH64/AG64))</f>
        <v>0</v>
      </c>
      <c r="AJ64" s="143">
        <v>0.1226</v>
      </c>
      <c r="AK64" s="116"/>
      <c r="AL64" s="118">
        <f t="shared" ref="AL64:AL65" si="351">IF(ISERROR(AK64/AJ64),0,(AK64/AJ64))</f>
        <v>0</v>
      </c>
      <c r="AM64" s="143">
        <v>0.14510000000000001</v>
      </c>
      <c r="AN64" s="116"/>
      <c r="AO64" s="118">
        <f t="shared" ref="AO64:AO65" si="352">IF(ISERROR(AN64/AM64),0,(AN64/AM64))</f>
        <v>0</v>
      </c>
      <c r="AP64" s="143">
        <v>0.13039999999999999</v>
      </c>
      <c r="AQ64" s="116"/>
      <c r="AR64" s="118">
        <f t="shared" ref="AR64:AR65" si="353">IF(ISERROR(AQ64/AP64),0,(AQ64/AP64))</f>
        <v>0</v>
      </c>
      <c r="AS64" s="143">
        <v>0.14180000000000001</v>
      </c>
      <c r="AT64" s="116"/>
      <c r="AU64" s="118">
        <f t="shared" ref="AU64:AU65" si="354">IF(ISERROR(AT64/AS64),0,(AT64/AS64))</f>
        <v>0</v>
      </c>
      <c r="AV64" s="68">
        <f t="shared" ref="AV64:AV65" si="355">IF(K64="SUMA",(L64+O64+R64+U64+X64+AA64+AD64+AG64+AP64+AS64+AJ64+AM64),(AD64))</f>
        <v>1</v>
      </c>
      <c r="AW64" s="69">
        <f t="shared" ref="AW64:AW65" si="356">IF(ISERROR(IF(K64="Suma",(AE64+AH64+AQ64+AT64+AK64+AN64+AB64+Y64+V64+S64+P64+M64),AVERAGE(AE64,AH64,AQ64,AT64,AK64,AN64,AB64,Y64,V64,S64,P64,M64))),0,IF(K64="Suma",(AE64+AH64+AQ64+AT64+AK64+AN64+AB64+Y64+V64+S64+P64+M64),AVERAGE(AE64,AH64,AQ64,AT64,AK64,AN64,AB64,Y64,V64,S64,P64,M64)))</f>
        <v>0</v>
      </c>
      <c r="AX64" s="87">
        <f t="shared" ref="AX64:AX65" si="357">IF(ISERROR(AW64/AV64),0,(AW64/AV64))</f>
        <v>0</v>
      </c>
    </row>
    <row r="65" spans="1:50" s="3" customFormat="1" ht="75" customHeight="1" thickBot="1" x14ac:dyDescent="0.3">
      <c r="A65" s="228"/>
      <c r="B65" s="230"/>
      <c r="C65" s="230"/>
      <c r="D65" s="204"/>
      <c r="E65" s="206"/>
      <c r="F65" s="131">
        <v>0.33</v>
      </c>
      <c r="G65" s="154"/>
      <c r="H65" s="153">
        <v>7.3</v>
      </c>
      <c r="I65" s="178" t="s">
        <v>226</v>
      </c>
      <c r="J65" s="131" t="s">
        <v>180</v>
      </c>
      <c r="K65" s="131" t="s">
        <v>184</v>
      </c>
      <c r="L65" s="132">
        <v>1</v>
      </c>
      <c r="M65" s="132"/>
      <c r="N65" s="64">
        <f t="shared" si="343"/>
        <v>0</v>
      </c>
      <c r="O65" s="132">
        <v>1</v>
      </c>
      <c r="P65" s="132"/>
      <c r="Q65" s="64">
        <f t="shared" si="344"/>
        <v>0</v>
      </c>
      <c r="R65" s="132">
        <v>1</v>
      </c>
      <c r="S65" s="132"/>
      <c r="T65" s="64">
        <f t="shared" si="345"/>
        <v>0</v>
      </c>
      <c r="U65" s="132">
        <v>1</v>
      </c>
      <c r="V65" s="132"/>
      <c r="W65" s="64">
        <f t="shared" si="346"/>
        <v>0</v>
      </c>
      <c r="X65" s="132">
        <v>1</v>
      </c>
      <c r="Y65" s="132"/>
      <c r="Z65" s="64">
        <f t="shared" si="347"/>
        <v>0</v>
      </c>
      <c r="AA65" s="132">
        <v>1</v>
      </c>
      <c r="AB65" s="132"/>
      <c r="AC65" s="64">
        <f t="shared" si="348"/>
        <v>0</v>
      </c>
      <c r="AD65" s="132">
        <v>1</v>
      </c>
      <c r="AE65" s="132"/>
      <c r="AF65" s="64">
        <f t="shared" si="349"/>
        <v>0</v>
      </c>
      <c r="AG65" s="132">
        <v>1</v>
      </c>
      <c r="AH65" s="132"/>
      <c r="AI65" s="64">
        <f t="shared" si="350"/>
        <v>0</v>
      </c>
      <c r="AJ65" s="132">
        <v>1</v>
      </c>
      <c r="AK65" s="132"/>
      <c r="AL65" s="64">
        <f t="shared" si="351"/>
        <v>0</v>
      </c>
      <c r="AM65" s="132">
        <v>1</v>
      </c>
      <c r="AN65" s="132"/>
      <c r="AO65" s="64">
        <f t="shared" si="352"/>
        <v>0</v>
      </c>
      <c r="AP65" s="132">
        <v>1</v>
      </c>
      <c r="AQ65" s="132"/>
      <c r="AR65" s="64">
        <f t="shared" si="353"/>
        <v>0</v>
      </c>
      <c r="AS65" s="132">
        <v>1</v>
      </c>
      <c r="AT65" s="132"/>
      <c r="AU65" s="64">
        <f t="shared" si="354"/>
        <v>0</v>
      </c>
      <c r="AV65" s="152">
        <f t="shared" si="355"/>
        <v>1</v>
      </c>
      <c r="AW65" s="151">
        <f t="shared" si="356"/>
        <v>0</v>
      </c>
      <c r="AX65" s="88">
        <f t="shared" si="357"/>
        <v>0</v>
      </c>
    </row>
    <row r="66" spans="1:50" s="3" customFormat="1" ht="75" customHeight="1" x14ac:dyDescent="0.25">
      <c r="A66" s="213" t="s">
        <v>185</v>
      </c>
      <c r="B66" s="231">
        <v>1</v>
      </c>
      <c r="C66" s="233" t="s">
        <v>227</v>
      </c>
      <c r="D66" s="235" t="s">
        <v>125</v>
      </c>
      <c r="E66" s="236" t="str">
        <f>IF(D66="","",VLOOKUP(D66,$C$138:$L$151,10,FALSE))</f>
        <v>Prestar los servicios medico veterinarios y la identificación de los animales en el Distrito Capital con el fin de mejorar sus condiciones de salud y bienestar.</v>
      </c>
      <c r="F66" s="147">
        <v>0.5</v>
      </c>
      <c r="G66" s="147"/>
      <c r="H66" s="146">
        <v>1.1000000000000001</v>
      </c>
      <c r="I66" s="146" t="s">
        <v>228</v>
      </c>
      <c r="J66" s="146" t="s">
        <v>181</v>
      </c>
      <c r="K66" s="146" t="s">
        <v>183</v>
      </c>
      <c r="L66" s="155">
        <v>8</v>
      </c>
      <c r="M66" s="146"/>
      <c r="N66" s="147">
        <f t="shared" ref="N66:N100" si="358">IF(ISERROR(M66/L66),0,(M66/L66))</f>
        <v>0</v>
      </c>
      <c r="O66" s="155">
        <v>8</v>
      </c>
      <c r="P66" s="146"/>
      <c r="Q66" s="147">
        <f t="shared" si="1"/>
        <v>0</v>
      </c>
      <c r="R66" s="155">
        <v>8</v>
      </c>
      <c r="S66" s="146"/>
      <c r="T66" s="147">
        <f t="shared" si="2"/>
        <v>0</v>
      </c>
      <c r="U66" s="155">
        <v>8</v>
      </c>
      <c r="V66" s="146"/>
      <c r="W66" s="147">
        <f t="shared" si="3"/>
        <v>0</v>
      </c>
      <c r="X66" s="155">
        <v>8</v>
      </c>
      <c r="Y66" s="146"/>
      <c r="Z66" s="147">
        <f t="shared" si="4"/>
        <v>0</v>
      </c>
      <c r="AA66" s="155">
        <v>8</v>
      </c>
      <c r="AB66" s="146"/>
      <c r="AC66" s="147">
        <f t="shared" si="5"/>
        <v>0</v>
      </c>
      <c r="AD66" s="155">
        <v>8</v>
      </c>
      <c r="AE66" s="146"/>
      <c r="AF66" s="147">
        <f t="shared" si="6"/>
        <v>0</v>
      </c>
      <c r="AG66" s="155">
        <v>8</v>
      </c>
      <c r="AH66" s="146"/>
      <c r="AI66" s="147">
        <f t="shared" si="7"/>
        <v>0</v>
      </c>
      <c r="AJ66" s="155">
        <v>8</v>
      </c>
      <c r="AK66" s="146"/>
      <c r="AL66" s="147">
        <f t="shared" si="8"/>
        <v>0</v>
      </c>
      <c r="AM66" s="155">
        <v>8</v>
      </c>
      <c r="AN66" s="146"/>
      <c r="AO66" s="147">
        <f t="shared" si="9"/>
        <v>0</v>
      </c>
      <c r="AP66" s="155">
        <v>8</v>
      </c>
      <c r="AQ66" s="149"/>
      <c r="AR66" s="147">
        <f t="shared" si="10"/>
        <v>0</v>
      </c>
      <c r="AS66" s="155">
        <v>8</v>
      </c>
      <c r="AT66" s="149"/>
      <c r="AU66" s="147">
        <f t="shared" si="11"/>
        <v>0</v>
      </c>
      <c r="AV66" s="150">
        <f t="shared" si="12"/>
        <v>96</v>
      </c>
      <c r="AW66" s="146">
        <f t="shared" si="13"/>
        <v>0</v>
      </c>
      <c r="AX66" s="156">
        <f t="shared" si="14"/>
        <v>0</v>
      </c>
    </row>
    <row r="67" spans="1:50" s="3" customFormat="1" ht="75" customHeight="1" x14ac:dyDescent="0.25">
      <c r="A67" s="214"/>
      <c r="B67" s="232"/>
      <c r="C67" s="234"/>
      <c r="D67" s="203"/>
      <c r="E67" s="205"/>
      <c r="F67" s="118">
        <v>0.5</v>
      </c>
      <c r="G67" s="118"/>
      <c r="H67" s="138">
        <v>1.2</v>
      </c>
      <c r="I67" s="138" t="s">
        <v>229</v>
      </c>
      <c r="J67" s="118" t="s">
        <v>180</v>
      </c>
      <c r="K67" s="118" t="s">
        <v>184</v>
      </c>
      <c r="L67" s="122">
        <v>1</v>
      </c>
      <c r="M67" s="113"/>
      <c r="N67" s="118">
        <f t="shared" si="358"/>
        <v>0</v>
      </c>
      <c r="O67" s="122">
        <v>1</v>
      </c>
      <c r="P67" s="113"/>
      <c r="Q67" s="118">
        <f t="shared" si="1"/>
        <v>0</v>
      </c>
      <c r="R67" s="122">
        <v>1</v>
      </c>
      <c r="S67" s="113"/>
      <c r="T67" s="118">
        <f t="shared" si="2"/>
        <v>0</v>
      </c>
      <c r="U67" s="122">
        <v>1</v>
      </c>
      <c r="V67" s="113"/>
      <c r="W67" s="118">
        <f t="shared" si="3"/>
        <v>0</v>
      </c>
      <c r="X67" s="122">
        <v>1</v>
      </c>
      <c r="Y67" s="113"/>
      <c r="Z67" s="118">
        <f t="shared" si="4"/>
        <v>0</v>
      </c>
      <c r="AA67" s="122">
        <v>1</v>
      </c>
      <c r="AB67" s="113"/>
      <c r="AC67" s="118">
        <f t="shared" si="5"/>
        <v>0</v>
      </c>
      <c r="AD67" s="122">
        <v>1</v>
      </c>
      <c r="AE67" s="113"/>
      <c r="AF67" s="118">
        <f t="shared" si="6"/>
        <v>0</v>
      </c>
      <c r="AG67" s="123">
        <v>1</v>
      </c>
      <c r="AH67" s="113"/>
      <c r="AI67" s="118">
        <f t="shared" si="7"/>
        <v>0</v>
      </c>
      <c r="AJ67" s="123">
        <v>1</v>
      </c>
      <c r="AK67" s="113"/>
      <c r="AL67" s="118">
        <f t="shared" si="8"/>
        <v>0</v>
      </c>
      <c r="AM67" s="123">
        <v>1</v>
      </c>
      <c r="AN67" s="113"/>
      <c r="AO67" s="118">
        <f t="shared" si="9"/>
        <v>0</v>
      </c>
      <c r="AP67" s="123">
        <v>1</v>
      </c>
      <c r="AQ67" s="126"/>
      <c r="AR67" s="118">
        <f t="shared" si="10"/>
        <v>0</v>
      </c>
      <c r="AS67" s="123">
        <v>1</v>
      </c>
      <c r="AT67" s="126"/>
      <c r="AU67" s="118">
        <f t="shared" si="11"/>
        <v>0</v>
      </c>
      <c r="AV67" s="83">
        <f t="shared" ref="AV67:AV100" si="359">IF(K67="SUMA",(L67+O67+R67+U67+X67+AA67+AD67+AG67+AP67+AS67+AJ67+AM67),(AD67))</f>
        <v>1</v>
      </c>
      <c r="AW67" s="83">
        <f t="shared" ref="AW67:AW100" si="360">IF(ISERROR(IF(K67="Suma",(AE67+AH67+AQ67+AT67+AK67+AN67+AB67+Y67+V67+S67+P67+M67),AVERAGE(AE67,AH67,AQ67,AT67,AK67,AN67,AB67,Y67,V67,S67,P67,M67))),0,IF(K67="Suma",(AE67+AH67+AQ67+AT67+AK67+AN67+AB67+Y67+V67+S67+P67+M67),AVERAGE(AE67,AH67,AQ67,AT67,AK67,AN67,AB67,Y67,V67,S67,P67,M67)))</f>
        <v>0</v>
      </c>
      <c r="AX67" s="87">
        <f t="shared" ref="AX67:AX100" si="361">IF(ISERROR(AW67/AV67),0,(AW67/AV67))</f>
        <v>0</v>
      </c>
    </row>
    <row r="68" spans="1:50" s="3" customFormat="1" ht="75" customHeight="1" x14ac:dyDescent="0.25">
      <c r="A68" s="214"/>
      <c r="B68" s="232">
        <v>2</v>
      </c>
      <c r="C68" s="234" t="s">
        <v>230</v>
      </c>
      <c r="D68" s="203" t="s">
        <v>125</v>
      </c>
      <c r="E68" s="205" t="str">
        <f>IF(D68="","",VLOOKUP(D68,$C$138:$L$151,10,FALSE))</f>
        <v>Prestar los servicios medico veterinarios y la identificación de los animales en el Distrito Capital con el fin de mejorar sus condiciones de salud y bienestar.</v>
      </c>
      <c r="F68" s="118">
        <v>0.1851851851851852</v>
      </c>
      <c r="G68" s="118"/>
      <c r="H68" s="138">
        <v>2.1</v>
      </c>
      <c r="I68" s="138" t="s">
        <v>290</v>
      </c>
      <c r="J68" s="138" t="s">
        <v>181</v>
      </c>
      <c r="K68" s="138" t="s">
        <v>183</v>
      </c>
      <c r="L68" s="121">
        <v>292</v>
      </c>
      <c r="M68" s="138"/>
      <c r="N68" s="118">
        <f t="shared" si="358"/>
        <v>0</v>
      </c>
      <c r="O68" s="121">
        <v>292</v>
      </c>
      <c r="P68" s="138"/>
      <c r="Q68" s="118">
        <f t="shared" ref="Q68:Q100" si="362">IF(ISERROR(P68/O68),0,(P68/O68))</f>
        <v>0</v>
      </c>
      <c r="R68" s="121">
        <v>292</v>
      </c>
      <c r="S68" s="138"/>
      <c r="T68" s="118">
        <f t="shared" ref="T68:T100" si="363">IF(ISERROR(S68/R68),0,(S68/R68))</f>
        <v>0</v>
      </c>
      <c r="U68" s="121">
        <v>305</v>
      </c>
      <c r="V68" s="138"/>
      <c r="W68" s="118">
        <f t="shared" ref="W68:W100" si="364">IF(ISERROR(V68/U68),0,(V68/U68))</f>
        <v>0</v>
      </c>
      <c r="X68" s="121">
        <v>305</v>
      </c>
      <c r="Y68" s="138"/>
      <c r="Z68" s="118">
        <f t="shared" ref="Z68:Z100" si="365">IF(ISERROR(Y68/X68),0,(Y68/X68))</f>
        <v>0</v>
      </c>
      <c r="AA68" s="121">
        <v>305</v>
      </c>
      <c r="AB68" s="138"/>
      <c r="AC68" s="118">
        <f t="shared" ref="AC68:AC100" si="366">IF(ISERROR(AB68/AA68),0,(AB68/AA68))</f>
        <v>0</v>
      </c>
      <c r="AD68" s="121">
        <v>305</v>
      </c>
      <c r="AE68" s="138"/>
      <c r="AF68" s="118">
        <f t="shared" ref="AF68:AF100" si="367">IF(ISERROR(AE68/AD68),0,(AE68/AD68))</f>
        <v>0</v>
      </c>
      <c r="AG68" s="121">
        <v>305</v>
      </c>
      <c r="AH68" s="138"/>
      <c r="AI68" s="118">
        <f t="shared" ref="AI68:AI100" si="368">IF(ISERROR(AH68/AG68),0,(AH68/AG68))</f>
        <v>0</v>
      </c>
      <c r="AJ68" s="121">
        <v>305</v>
      </c>
      <c r="AK68" s="138"/>
      <c r="AL68" s="118">
        <f t="shared" ref="AL68:AL100" si="369">IF(ISERROR(AK68/AJ68),0,(AK68/AJ68))</f>
        <v>0</v>
      </c>
      <c r="AM68" s="121">
        <v>305</v>
      </c>
      <c r="AN68" s="138"/>
      <c r="AO68" s="118">
        <f t="shared" ref="AO68:AO100" si="370">IF(ISERROR(AN68/AM68),0,(AN68/AM68))</f>
        <v>0</v>
      </c>
      <c r="AP68" s="121">
        <v>305</v>
      </c>
      <c r="AQ68" s="125"/>
      <c r="AR68" s="118">
        <f t="shared" ref="AR68:AR100" si="371">IF(ISERROR(AQ68/AP68),0,(AQ68/AP68))</f>
        <v>0</v>
      </c>
      <c r="AS68" s="121">
        <v>190</v>
      </c>
      <c r="AT68" s="125"/>
      <c r="AU68" s="118">
        <f t="shared" ref="AU68:AU100" si="372">IF(ISERROR(AT68/AS68),0,(AT68/AS68))</f>
        <v>0</v>
      </c>
      <c r="AV68" s="82">
        <f t="shared" si="359"/>
        <v>3506</v>
      </c>
      <c r="AW68" s="138">
        <f t="shared" si="360"/>
        <v>0</v>
      </c>
      <c r="AX68" s="87">
        <f t="shared" si="361"/>
        <v>0</v>
      </c>
    </row>
    <row r="69" spans="1:50" s="3" customFormat="1" ht="75" customHeight="1" x14ac:dyDescent="0.25">
      <c r="A69" s="214"/>
      <c r="B69" s="232"/>
      <c r="C69" s="234"/>
      <c r="D69" s="203"/>
      <c r="E69" s="205"/>
      <c r="F69" s="118">
        <v>0.10370370370370373</v>
      </c>
      <c r="G69" s="118"/>
      <c r="H69" s="138">
        <v>2.2000000000000002</v>
      </c>
      <c r="I69" s="138" t="s">
        <v>291</v>
      </c>
      <c r="J69" s="138" t="s">
        <v>181</v>
      </c>
      <c r="K69" s="138" t="s">
        <v>183</v>
      </c>
      <c r="L69" s="121">
        <v>149</v>
      </c>
      <c r="M69" s="138"/>
      <c r="N69" s="118">
        <f t="shared" si="358"/>
        <v>0</v>
      </c>
      <c r="O69" s="121">
        <v>149</v>
      </c>
      <c r="P69" s="138"/>
      <c r="Q69" s="118">
        <f t="shared" si="362"/>
        <v>0</v>
      </c>
      <c r="R69" s="121">
        <v>149</v>
      </c>
      <c r="S69" s="138"/>
      <c r="T69" s="118">
        <f t="shared" si="363"/>
        <v>0</v>
      </c>
      <c r="U69" s="121">
        <v>159</v>
      </c>
      <c r="V69" s="138"/>
      <c r="W69" s="118">
        <f t="shared" si="364"/>
        <v>0</v>
      </c>
      <c r="X69" s="121">
        <v>159</v>
      </c>
      <c r="Y69" s="138"/>
      <c r="Z69" s="118">
        <f t="shared" si="365"/>
        <v>0</v>
      </c>
      <c r="AA69" s="121">
        <v>159</v>
      </c>
      <c r="AB69" s="138"/>
      <c r="AC69" s="118">
        <f t="shared" si="366"/>
        <v>0</v>
      </c>
      <c r="AD69" s="121">
        <v>159</v>
      </c>
      <c r="AE69" s="138"/>
      <c r="AF69" s="118">
        <f t="shared" si="367"/>
        <v>0</v>
      </c>
      <c r="AG69" s="124">
        <v>159</v>
      </c>
      <c r="AH69" s="138"/>
      <c r="AI69" s="118">
        <f t="shared" si="368"/>
        <v>0</v>
      </c>
      <c r="AJ69" s="121">
        <v>159</v>
      </c>
      <c r="AK69" s="138"/>
      <c r="AL69" s="118">
        <f t="shared" si="369"/>
        <v>0</v>
      </c>
      <c r="AM69" s="121">
        <v>159</v>
      </c>
      <c r="AN69" s="138"/>
      <c r="AO69" s="118">
        <f t="shared" si="370"/>
        <v>0</v>
      </c>
      <c r="AP69" s="121">
        <v>159</v>
      </c>
      <c r="AQ69" s="125"/>
      <c r="AR69" s="118">
        <f t="shared" si="371"/>
        <v>0</v>
      </c>
      <c r="AS69" s="121">
        <v>63</v>
      </c>
      <c r="AT69" s="125"/>
      <c r="AU69" s="118">
        <f t="shared" si="372"/>
        <v>0</v>
      </c>
      <c r="AV69" s="82">
        <f t="shared" si="359"/>
        <v>1782</v>
      </c>
      <c r="AW69" s="138">
        <f t="shared" si="360"/>
        <v>0</v>
      </c>
      <c r="AX69" s="87">
        <f t="shared" si="361"/>
        <v>0</v>
      </c>
    </row>
    <row r="70" spans="1:50" s="3" customFormat="1" ht="75" customHeight="1" x14ac:dyDescent="0.25">
      <c r="A70" s="214"/>
      <c r="B70" s="232"/>
      <c r="C70" s="234"/>
      <c r="D70" s="203"/>
      <c r="E70" s="205"/>
      <c r="F70" s="118">
        <v>0.26666666666666666</v>
      </c>
      <c r="G70" s="118"/>
      <c r="H70" s="138">
        <v>2.2999999999999998</v>
      </c>
      <c r="I70" s="138" t="s">
        <v>292</v>
      </c>
      <c r="J70" s="138" t="s">
        <v>181</v>
      </c>
      <c r="K70" s="138" t="s">
        <v>183</v>
      </c>
      <c r="L70" s="121">
        <v>490</v>
      </c>
      <c r="M70" s="138"/>
      <c r="N70" s="118">
        <f t="shared" si="358"/>
        <v>0</v>
      </c>
      <c r="O70" s="121">
        <v>490</v>
      </c>
      <c r="P70" s="138"/>
      <c r="Q70" s="118">
        <f t="shared" si="362"/>
        <v>0</v>
      </c>
      <c r="R70" s="121">
        <v>490</v>
      </c>
      <c r="S70" s="138"/>
      <c r="T70" s="118">
        <f t="shared" si="363"/>
        <v>0</v>
      </c>
      <c r="U70" s="121">
        <v>524</v>
      </c>
      <c r="V70" s="138"/>
      <c r="W70" s="118">
        <f t="shared" si="364"/>
        <v>0</v>
      </c>
      <c r="X70" s="121">
        <v>524</v>
      </c>
      <c r="Y70" s="138"/>
      <c r="Z70" s="118">
        <f t="shared" si="365"/>
        <v>0</v>
      </c>
      <c r="AA70" s="121">
        <v>524</v>
      </c>
      <c r="AB70" s="138"/>
      <c r="AC70" s="118">
        <f t="shared" si="366"/>
        <v>0</v>
      </c>
      <c r="AD70" s="121">
        <v>524</v>
      </c>
      <c r="AE70" s="138"/>
      <c r="AF70" s="118">
        <f t="shared" si="367"/>
        <v>0</v>
      </c>
      <c r="AG70" s="124">
        <v>524</v>
      </c>
      <c r="AH70" s="138"/>
      <c r="AI70" s="118">
        <f t="shared" si="368"/>
        <v>0</v>
      </c>
      <c r="AJ70" s="121">
        <v>524</v>
      </c>
      <c r="AK70" s="138"/>
      <c r="AL70" s="118">
        <f t="shared" si="369"/>
        <v>0</v>
      </c>
      <c r="AM70" s="121">
        <v>524</v>
      </c>
      <c r="AN70" s="138"/>
      <c r="AO70" s="118">
        <f t="shared" si="370"/>
        <v>0</v>
      </c>
      <c r="AP70" s="121">
        <v>524</v>
      </c>
      <c r="AQ70" s="125"/>
      <c r="AR70" s="118">
        <f t="shared" si="371"/>
        <v>0</v>
      </c>
      <c r="AS70" s="121">
        <v>219</v>
      </c>
      <c r="AT70" s="125"/>
      <c r="AU70" s="118">
        <f t="shared" si="372"/>
        <v>0</v>
      </c>
      <c r="AV70" s="82">
        <f t="shared" si="359"/>
        <v>5881</v>
      </c>
      <c r="AW70" s="138">
        <f t="shared" si="360"/>
        <v>0</v>
      </c>
      <c r="AX70" s="87">
        <f t="shared" si="361"/>
        <v>0</v>
      </c>
    </row>
    <row r="71" spans="1:50" s="3" customFormat="1" ht="75" customHeight="1" x14ac:dyDescent="0.25">
      <c r="A71" s="214"/>
      <c r="B71" s="232"/>
      <c r="C71" s="234"/>
      <c r="D71" s="203"/>
      <c r="E71" s="205"/>
      <c r="F71" s="118">
        <v>7.4074074074074084E-2</v>
      </c>
      <c r="G71" s="118"/>
      <c r="H71" s="138">
        <v>2.4</v>
      </c>
      <c r="I71" s="138" t="s">
        <v>293</v>
      </c>
      <c r="J71" s="138" t="s">
        <v>181</v>
      </c>
      <c r="K71" s="138" t="s">
        <v>183</v>
      </c>
      <c r="L71" s="121">
        <v>50</v>
      </c>
      <c r="M71" s="138"/>
      <c r="N71" s="118">
        <f t="shared" si="358"/>
        <v>0</v>
      </c>
      <c r="O71" s="121">
        <v>50</v>
      </c>
      <c r="P71" s="138"/>
      <c r="Q71" s="118">
        <f t="shared" si="362"/>
        <v>0</v>
      </c>
      <c r="R71" s="121">
        <v>50</v>
      </c>
      <c r="S71" s="138"/>
      <c r="T71" s="118">
        <f t="shared" si="363"/>
        <v>0</v>
      </c>
      <c r="U71" s="121">
        <v>50</v>
      </c>
      <c r="V71" s="138"/>
      <c r="W71" s="118">
        <f t="shared" si="364"/>
        <v>0</v>
      </c>
      <c r="X71" s="121">
        <v>50</v>
      </c>
      <c r="Y71" s="138"/>
      <c r="Z71" s="118">
        <f t="shared" si="365"/>
        <v>0</v>
      </c>
      <c r="AA71" s="121">
        <v>50</v>
      </c>
      <c r="AB71" s="138"/>
      <c r="AC71" s="118">
        <f t="shared" si="366"/>
        <v>0</v>
      </c>
      <c r="AD71" s="121">
        <v>50</v>
      </c>
      <c r="AE71" s="138"/>
      <c r="AF71" s="118">
        <f t="shared" si="367"/>
        <v>0</v>
      </c>
      <c r="AG71" s="121">
        <v>50</v>
      </c>
      <c r="AH71" s="138"/>
      <c r="AI71" s="118">
        <f t="shared" si="368"/>
        <v>0</v>
      </c>
      <c r="AJ71" s="121">
        <v>50</v>
      </c>
      <c r="AK71" s="138"/>
      <c r="AL71" s="118">
        <f t="shared" si="369"/>
        <v>0</v>
      </c>
      <c r="AM71" s="121">
        <v>50</v>
      </c>
      <c r="AN71" s="138"/>
      <c r="AO71" s="118">
        <f t="shared" si="370"/>
        <v>0</v>
      </c>
      <c r="AP71" s="121">
        <v>50</v>
      </c>
      <c r="AQ71" s="125"/>
      <c r="AR71" s="118">
        <f t="shared" si="371"/>
        <v>0</v>
      </c>
      <c r="AS71" s="121">
        <v>50</v>
      </c>
      <c r="AT71" s="125"/>
      <c r="AU71" s="118">
        <f t="shared" si="372"/>
        <v>0</v>
      </c>
      <c r="AV71" s="82">
        <f t="shared" si="359"/>
        <v>600</v>
      </c>
      <c r="AW71" s="138">
        <f t="shared" si="360"/>
        <v>0</v>
      </c>
      <c r="AX71" s="87">
        <f t="shared" si="361"/>
        <v>0</v>
      </c>
    </row>
    <row r="72" spans="1:50" s="3" customFormat="1" ht="75" customHeight="1" x14ac:dyDescent="0.25">
      <c r="A72" s="214"/>
      <c r="B72" s="232"/>
      <c r="C72" s="234"/>
      <c r="D72" s="203"/>
      <c r="E72" s="205"/>
      <c r="F72" s="118">
        <v>2.2222222222222223E-2</v>
      </c>
      <c r="G72" s="118"/>
      <c r="H72" s="138">
        <v>2.5</v>
      </c>
      <c r="I72" s="138" t="s">
        <v>294</v>
      </c>
      <c r="J72" s="138" t="s">
        <v>181</v>
      </c>
      <c r="K72" s="138" t="s">
        <v>183</v>
      </c>
      <c r="L72" s="121">
        <v>22</v>
      </c>
      <c r="M72" s="138"/>
      <c r="N72" s="118">
        <f t="shared" si="358"/>
        <v>0</v>
      </c>
      <c r="O72" s="121">
        <v>22</v>
      </c>
      <c r="P72" s="138"/>
      <c r="Q72" s="118">
        <f t="shared" si="362"/>
        <v>0</v>
      </c>
      <c r="R72" s="121">
        <v>22</v>
      </c>
      <c r="S72" s="138"/>
      <c r="T72" s="118">
        <f t="shared" si="363"/>
        <v>0</v>
      </c>
      <c r="U72" s="121">
        <v>23</v>
      </c>
      <c r="V72" s="138"/>
      <c r="W72" s="118">
        <f t="shared" si="364"/>
        <v>0</v>
      </c>
      <c r="X72" s="121">
        <v>23</v>
      </c>
      <c r="Y72" s="138"/>
      <c r="Z72" s="118">
        <f t="shared" si="365"/>
        <v>0</v>
      </c>
      <c r="AA72" s="121">
        <v>23</v>
      </c>
      <c r="AB72" s="138"/>
      <c r="AC72" s="118">
        <f t="shared" si="366"/>
        <v>0</v>
      </c>
      <c r="AD72" s="121">
        <v>23</v>
      </c>
      <c r="AE72" s="138"/>
      <c r="AF72" s="118">
        <f t="shared" si="367"/>
        <v>0</v>
      </c>
      <c r="AG72" s="121">
        <v>23</v>
      </c>
      <c r="AH72" s="138"/>
      <c r="AI72" s="118">
        <f t="shared" si="368"/>
        <v>0</v>
      </c>
      <c r="AJ72" s="121">
        <v>23</v>
      </c>
      <c r="AK72" s="138"/>
      <c r="AL72" s="118">
        <f t="shared" si="369"/>
        <v>0</v>
      </c>
      <c r="AM72" s="121">
        <v>23</v>
      </c>
      <c r="AN72" s="138"/>
      <c r="AO72" s="118">
        <f t="shared" si="370"/>
        <v>0</v>
      </c>
      <c r="AP72" s="121">
        <v>23</v>
      </c>
      <c r="AQ72" s="125"/>
      <c r="AR72" s="118">
        <f t="shared" si="371"/>
        <v>0</v>
      </c>
      <c r="AS72" s="121">
        <v>14</v>
      </c>
      <c r="AT72" s="125"/>
      <c r="AU72" s="118">
        <f t="shared" si="372"/>
        <v>0</v>
      </c>
      <c r="AV72" s="82">
        <f t="shared" si="359"/>
        <v>264</v>
      </c>
      <c r="AW72" s="138">
        <f t="shared" si="360"/>
        <v>0</v>
      </c>
      <c r="AX72" s="87">
        <f t="shared" si="361"/>
        <v>0</v>
      </c>
    </row>
    <row r="73" spans="1:50" s="3" customFormat="1" ht="75" customHeight="1" x14ac:dyDescent="0.25">
      <c r="A73" s="214"/>
      <c r="B73" s="232"/>
      <c r="C73" s="234"/>
      <c r="D73" s="203"/>
      <c r="E73" s="205"/>
      <c r="F73" s="118">
        <v>0.1851851851851852</v>
      </c>
      <c r="G73" s="118"/>
      <c r="H73" s="138">
        <v>2.6</v>
      </c>
      <c r="I73" s="138" t="s">
        <v>295</v>
      </c>
      <c r="J73" s="138" t="s">
        <v>181</v>
      </c>
      <c r="K73" s="138" t="s">
        <v>183</v>
      </c>
      <c r="L73" s="121">
        <v>5968</v>
      </c>
      <c r="M73" s="138"/>
      <c r="N73" s="118">
        <f t="shared" si="358"/>
        <v>0</v>
      </c>
      <c r="O73" s="121">
        <v>5968</v>
      </c>
      <c r="P73" s="138"/>
      <c r="Q73" s="118">
        <f t="shared" si="362"/>
        <v>0</v>
      </c>
      <c r="R73" s="121">
        <v>5968</v>
      </c>
      <c r="S73" s="138"/>
      <c r="T73" s="118">
        <f t="shared" si="363"/>
        <v>0</v>
      </c>
      <c r="U73" s="121">
        <v>5968</v>
      </c>
      <c r="V73" s="138"/>
      <c r="W73" s="118">
        <f t="shared" si="364"/>
        <v>0</v>
      </c>
      <c r="X73" s="121">
        <v>5968</v>
      </c>
      <c r="Y73" s="138"/>
      <c r="Z73" s="118">
        <f t="shared" si="365"/>
        <v>0</v>
      </c>
      <c r="AA73" s="121">
        <v>5968</v>
      </c>
      <c r="AB73" s="138"/>
      <c r="AC73" s="118">
        <f t="shared" si="366"/>
        <v>0</v>
      </c>
      <c r="AD73" s="121">
        <v>5968</v>
      </c>
      <c r="AE73" s="138"/>
      <c r="AF73" s="118">
        <f t="shared" si="367"/>
        <v>0</v>
      </c>
      <c r="AG73" s="121">
        <v>5968</v>
      </c>
      <c r="AH73" s="138"/>
      <c r="AI73" s="118">
        <f t="shared" si="368"/>
        <v>0</v>
      </c>
      <c r="AJ73" s="121">
        <v>5968</v>
      </c>
      <c r="AK73" s="138"/>
      <c r="AL73" s="118">
        <f t="shared" si="369"/>
        <v>0</v>
      </c>
      <c r="AM73" s="121">
        <v>5968</v>
      </c>
      <c r="AN73" s="138"/>
      <c r="AO73" s="118">
        <f t="shared" si="370"/>
        <v>0</v>
      </c>
      <c r="AP73" s="121">
        <v>5968</v>
      </c>
      <c r="AQ73" s="125"/>
      <c r="AR73" s="118">
        <f t="shared" si="371"/>
        <v>0</v>
      </c>
      <c r="AS73" s="121">
        <v>5968</v>
      </c>
      <c r="AT73" s="125"/>
      <c r="AU73" s="118">
        <f t="shared" si="372"/>
        <v>0</v>
      </c>
      <c r="AV73" s="82">
        <f t="shared" si="359"/>
        <v>71616</v>
      </c>
      <c r="AW73" s="138">
        <f t="shared" si="360"/>
        <v>0</v>
      </c>
      <c r="AX73" s="87">
        <f t="shared" si="361"/>
        <v>0</v>
      </c>
    </row>
    <row r="74" spans="1:50" s="3" customFormat="1" ht="62.25" customHeight="1" x14ac:dyDescent="0.25">
      <c r="A74" s="214"/>
      <c r="B74" s="232"/>
      <c r="C74" s="234"/>
      <c r="D74" s="203"/>
      <c r="E74" s="205"/>
      <c r="F74" s="118">
        <v>0.16296296296296298</v>
      </c>
      <c r="G74" s="118"/>
      <c r="H74" s="138">
        <v>2.8</v>
      </c>
      <c r="I74" s="138" t="s">
        <v>296</v>
      </c>
      <c r="J74" s="138" t="s">
        <v>181</v>
      </c>
      <c r="K74" s="138" t="s">
        <v>183</v>
      </c>
      <c r="L74" s="121">
        <v>88</v>
      </c>
      <c r="M74" s="138"/>
      <c r="N74" s="118">
        <f t="shared" si="358"/>
        <v>0</v>
      </c>
      <c r="O74" s="121">
        <v>88</v>
      </c>
      <c r="P74" s="138"/>
      <c r="Q74" s="118">
        <f t="shared" si="362"/>
        <v>0</v>
      </c>
      <c r="R74" s="121">
        <v>88</v>
      </c>
      <c r="S74" s="138"/>
      <c r="T74" s="118">
        <f t="shared" si="363"/>
        <v>0</v>
      </c>
      <c r="U74" s="121">
        <v>91</v>
      </c>
      <c r="V74" s="138"/>
      <c r="W74" s="118">
        <f t="shared" si="364"/>
        <v>0</v>
      </c>
      <c r="X74" s="121">
        <v>91</v>
      </c>
      <c r="Y74" s="138"/>
      <c r="Z74" s="118">
        <f t="shared" si="365"/>
        <v>0</v>
      </c>
      <c r="AA74" s="121">
        <v>91</v>
      </c>
      <c r="AB74" s="138"/>
      <c r="AC74" s="118">
        <f t="shared" si="366"/>
        <v>0</v>
      </c>
      <c r="AD74" s="121">
        <v>91</v>
      </c>
      <c r="AE74" s="138"/>
      <c r="AF74" s="118">
        <f t="shared" si="367"/>
        <v>0</v>
      </c>
      <c r="AG74" s="124">
        <v>91</v>
      </c>
      <c r="AH74" s="138"/>
      <c r="AI74" s="118">
        <f t="shared" si="368"/>
        <v>0</v>
      </c>
      <c r="AJ74" s="121">
        <v>91</v>
      </c>
      <c r="AK74" s="138"/>
      <c r="AL74" s="118">
        <f t="shared" si="369"/>
        <v>0</v>
      </c>
      <c r="AM74" s="121">
        <v>91</v>
      </c>
      <c r="AN74" s="138"/>
      <c r="AO74" s="118">
        <f t="shared" si="370"/>
        <v>0</v>
      </c>
      <c r="AP74" s="121">
        <v>91</v>
      </c>
      <c r="AQ74" s="125"/>
      <c r="AR74" s="118">
        <f t="shared" si="371"/>
        <v>0</v>
      </c>
      <c r="AS74" s="121">
        <v>58</v>
      </c>
      <c r="AT74" s="125"/>
      <c r="AU74" s="118">
        <f t="shared" si="372"/>
        <v>0</v>
      </c>
      <c r="AV74" s="82">
        <f t="shared" si="359"/>
        <v>1050</v>
      </c>
      <c r="AW74" s="138">
        <f t="shared" si="360"/>
        <v>0</v>
      </c>
      <c r="AX74" s="87">
        <f t="shared" si="361"/>
        <v>0</v>
      </c>
    </row>
    <row r="75" spans="1:50" s="3" customFormat="1" ht="75" x14ac:dyDescent="0.25">
      <c r="A75" s="214"/>
      <c r="B75" s="136">
        <v>3</v>
      </c>
      <c r="C75" s="137" t="s">
        <v>231</v>
      </c>
      <c r="D75" s="62" t="s">
        <v>144</v>
      </c>
      <c r="E75" s="133" t="str">
        <f>IF(D75="","",VLOOKUP(D75,$C$138:$L$151,10,FALSE))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75" s="118">
        <v>1</v>
      </c>
      <c r="G75" s="118"/>
      <c r="H75" s="138">
        <v>3</v>
      </c>
      <c r="I75" s="138" t="s">
        <v>232</v>
      </c>
      <c r="J75" s="118" t="s">
        <v>180</v>
      </c>
      <c r="K75" s="118" t="s">
        <v>184</v>
      </c>
      <c r="L75" s="122">
        <v>1</v>
      </c>
      <c r="M75" s="113"/>
      <c r="N75" s="118">
        <f t="shared" si="358"/>
        <v>0</v>
      </c>
      <c r="O75" s="122">
        <v>1</v>
      </c>
      <c r="P75" s="113"/>
      <c r="Q75" s="118">
        <f t="shared" si="362"/>
        <v>0</v>
      </c>
      <c r="R75" s="122">
        <v>1</v>
      </c>
      <c r="S75" s="113"/>
      <c r="T75" s="118">
        <f t="shared" si="363"/>
        <v>0</v>
      </c>
      <c r="U75" s="122">
        <v>1</v>
      </c>
      <c r="V75" s="113"/>
      <c r="W75" s="118">
        <f t="shared" si="364"/>
        <v>0</v>
      </c>
      <c r="X75" s="122">
        <v>1</v>
      </c>
      <c r="Y75" s="113"/>
      <c r="Z75" s="118">
        <f t="shared" si="365"/>
        <v>0</v>
      </c>
      <c r="AA75" s="122">
        <v>1</v>
      </c>
      <c r="AB75" s="113"/>
      <c r="AC75" s="118">
        <f t="shared" si="366"/>
        <v>0</v>
      </c>
      <c r="AD75" s="122">
        <v>1</v>
      </c>
      <c r="AE75" s="113"/>
      <c r="AF75" s="118">
        <f t="shared" si="367"/>
        <v>0</v>
      </c>
      <c r="AG75" s="122">
        <v>1</v>
      </c>
      <c r="AH75" s="113"/>
      <c r="AI75" s="118">
        <f t="shared" si="368"/>
        <v>0</v>
      </c>
      <c r="AJ75" s="122">
        <v>1</v>
      </c>
      <c r="AK75" s="113"/>
      <c r="AL75" s="118">
        <f t="shared" si="369"/>
        <v>0</v>
      </c>
      <c r="AM75" s="122">
        <v>1</v>
      </c>
      <c r="AN75" s="113"/>
      <c r="AO75" s="118">
        <f t="shared" si="370"/>
        <v>0</v>
      </c>
      <c r="AP75" s="122">
        <v>1</v>
      </c>
      <c r="AQ75" s="126"/>
      <c r="AR75" s="118">
        <f t="shared" si="371"/>
        <v>0</v>
      </c>
      <c r="AS75" s="122">
        <v>1</v>
      </c>
      <c r="AT75" s="126"/>
      <c r="AU75" s="118">
        <f t="shared" si="372"/>
        <v>0</v>
      </c>
      <c r="AV75" s="83">
        <f t="shared" si="359"/>
        <v>1</v>
      </c>
      <c r="AW75" s="83">
        <f t="shared" si="360"/>
        <v>0</v>
      </c>
      <c r="AX75" s="87">
        <f t="shared" si="361"/>
        <v>0</v>
      </c>
    </row>
    <row r="76" spans="1:50" s="3" customFormat="1" ht="76.5" customHeight="1" x14ac:dyDescent="0.25">
      <c r="A76" s="214"/>
      <c r="B76" s="232">
        <v>4</v>
      </c>
      <c r="C76" s="237" t="s">
        <v>233</v>
      </c>
      <c r="D76" s="203" t="s">
        <v>125</v>
      </c>
      <c r="E76" s="205" t="str">
        <f>IF(D76="","",VLOOKUP(D76,$C$138:$L$151,10,FALSE))</f>
        <v>Prestar los servicios medico veterinarios y la identificación de los animales en el Distrito Capital con el fin de mejorar sus condiciones de salud y bienestar.</v>
      </c>
      <c r="F76" s="118">
        <v>0.3</v>
      </c>
      <c r="G76" s="118"/>
      <c r="H76" s="138">
        <v>4.0999999999999996</v>
      </c>
      <c r="I76" s="138" t="s">
        <v>297</v>
      </c>
      <c r="J76" s="138" t="s">
        <v>181</v>
      </c>
      <c r="K76" s="138" t="s">
        <v>183</v>
      </c>
      <c r="L76" s="121">
        <v>9190</v>
      </c>
      <c r="M76" s="138"/>
      <c r="N76" s="118">
        <f t="shared" si="358"/>
        <v>0</v>
      </c>
      <c r="O76" s="121">
        <v>9190</v>
      </c>
      <c r="P76" s="138"/>
      <c r="Q76" s="118">
        <f t="shared" si="362"/>
        <v>0</v>
      </c>
      <c r="R76" s="121">
        <v>9190</v>
      </c>
      <c r="S76" s="138"/>
      <c r="T76" s="118">
        <f t="shared" si="363"/>
        <v>0</v>
      </c>
      <c r="U76" s="121">
        <v>10015</v>
      </c>
      <c r="V76" s="138"/>
      <c r="W76" s="118">
        <f t="shared" si="364"/>
        <v>0</v>
      </c>
      <c r="X76" s="121">
        <v>10015</v>
      </c>
      <c r="Y76" s="138"/>
      <c r="Z76" s="118">
        <f t="shared" si="365"/>
        <v>0</v>
      </c>
      <c r="AA76" s="121">
        <v>10015</v>
      </c>
      <c r="AB76" s="138"/>
      <c r="AC76" s="118">
        <f t="shared" si="366"/>
        <v>0</v>
      </c>
      <c r="AD76" s="121">
        <v>10015</v>
      </c>
      <c r="AE76" s="138"/>
      <c r="AF76" s="118">
        <f t="shared" si="367"/>
        <v>0</v>
      </c>
      <c r="AG76" s="121">
        <v>10015</v>
      </c>
      <c r="AH76" s="138"/>
      <c r="AI76" s="118">
        <f t="shared" si="368"/>
        <v>0</v>
      </c>
      <c r="AJ76" s="121">
        <v>10015</v>
      </c>
      <c r="AK76" s="138"/>
      <c r="AL76" s="118">
        <f t="shared" si="369"/>
        <v>0</v>
      </c>
      <c r="AM76" s="121">
        <v>10015</v>
      </c>
      <c r="AN76" s="138"/>
      <c r="AO76" s="118">
        <f t="shared" si="370"/>
        <v>0</v>
      </c>
      <c r="AP76" s="121">
        <v>6305</v>
      </c>
      <c r="AQ76" s="125"/>
      <c r="AR76" s="118">
        <f t="shared" si="371"/>
        <v>0</v>
      </c>
      <c r="AS76" s="121">
        <v>6304</v>
      </c>
      <c r="AT76" s="125"/>
      <c r="AU76" s="118">
        <f t="shared" si="372"/>
        <v>0</v>
      </c>
      <c r="AV76" s="82">
        <f t="shared" si="359"/>
        <v>110284</v>
      </c>
      <c r="AW76" s="138">
        <f t="shared" si="360"/>
        <v>0</v>
      </c>
      <c r="AX76" s="87">
        <f>IF(ISERROR(AW76/AV76),0,(AW76/AV76))</f>
        <v>0</v>
      </c>
    </row>
    <row r="77" spans="1:50" s="3" customFormat="1" ht="51" customHeight="1" x14ac:dyDescent="0.25">
      <c r="A77" s="214"/>
      <c r="B77" s="232"/>
      <c r="C77" s="237"/>
      <c r="D77" s="203"/>
      <c r="E77" s="205"/>
      <c r="F77" s="118">
        <v>0.7</v>
      </c>
      <c r="G77" s="118"/>
      <c r="H77" s="138">
        <v>4.2</v>
      </c>
      <c r="I77" s="138" t="s">
        <v>298</v>
      </c>
      <c r="J77" s="138" t="s">
        <v>181</v>
      </c>
      <c r="K77" s="138" t="s">
        <v>183</v>
      </c>
      <c r="L77" s="121">
        <v>63</v>
      </c>
      <c r="M77" s="138"/>
      <c r="N77" s="118">
        <f t="shared" si="358"/>
        <v>0</v>
      </c>
      <c r="O77" s="121">
        <v>63</v>
      </c>
      <c r="P77" s="138"/>
      <c r="Q77" s="118">
        <f t="shared" si="362"/>
        <v>0</v>
      </c>
      <c r="R77" s="121">
        <v>63</v>
      </c>
      <c r="S77" s="138"/>
      <c r="T77" s="118">
        <f t="shared" si="363"/>
        <v>0</v>
      </c>
      <c r="U77" s="121">
        <v>63</v>
      </c>
      <c r="V77" s="138"/>
      <c r="W77" s="118">
        <f t="shared" si="364"/>
        <v>0</v>
      </c>
      <c r="X77" s="121">
        <v>63</v>
      </c>
      <c r="Y77" s="138"/>
      <c r="Z77" s="118">
        <f t="shared" si="365"/>
        <v>0</v>
      </c>
      <c r="AA77" s="121">
        <v>63</v>
      </c>
      <c r="AB77" s="138"/>
      <c r="AC77" s="118">
        <f t="shared" si="366"/>
        <v>0</v>
      </c>
      <c r="AD77" s="121">
        <v>63</v>
      </c>
      <c r="AE77" s="138"/>
      <c r="AF77" s="118">
        <f t="shared" si="367"/>
        <v>0</v>
      </c>
      <c r="AG77" s="121">
        <v>63</v>
      </c>
      <c r="AH77" s="138"/>
      <c r="AI77" s="118">
        <f t="shared" si="368"/>
        <v>0</v>
      </c>
      <c r="AJ77" s="121">
        <v>63</v>
      </c>
      <c r="AK77" s="138"/>
      <c r="AL77" s="118">
        <f t="shared" si="369"/>
        <v>0</v>
      </c>
      <c r="AM77" s="121">
        <v>63</v>
      </c>
      <c r="AN77" s="138"/>
      <c r="AO77" s="118">
        <f t="shared" si="370"/>
        <v>0</v>
      </c>
      <c r="AP77" s="121">
        <v>63</v>
      </c>
      <c r="AQ77" s="125"/>
      <c r="AR77" s="118">
        <f t="shared" si="371"/>
        <v>0</v>
      </c>
      <c r="AS77" s="121">
        <v>63</v>
      </c>
      <c r="AT77" s="125"/>
      <c r="AU77" s="118">
        <f t="shared" si="372"/>
        <v>0</v>
      </c>
      <c r="AV77" s="82">
        <f t="shared" si="359"/>
        <v>756</v>
      </c>
      <c r="AW77" s="138">
        <f t="shared" si="360"/>
        <v>0</v>
      </c>
      <c r="AX77" s="87">
        <f t="shared" si="361"/>
        <v>0</v>
      </c>
    </row>
    <row r="78" spans="1:50" s="3" customFormat="1" ht="51" customHeight="1" x14ac:dyDescent="0.25">
      <c r="A78" s="214"/>
      <c r="B78" s="218" t="s">
        <v>345</v>
      </c>
      <c r="C78" s="221" t="s">
        <v>346</v>
      </c>
      <c r="D78" s="207" t="s">
        <v>125</v>
      </c>
      <c r="E78" s="210" t="str">
        <f>IF(D78="","",VLOOKUP(D78,$C$138:$L$151,10,FALSE))</f>
        <v>Prestar los servicios medico veterinarios y la identificación de los animales en el Distrito Capital con el fin de mejorar sus condiciones de salud y bienestar.</v>
      </c>
      <c r="F78" s="61">
        <v>0.25</v>
      </c>
      <c r="G78" s="61"/>
      <c r="H78" s="84" t="s">
        <v>261</v>
      </c>
      <c r="I78" s="134" t="s">
        <v>352</v>
      </c>
      <c r="J78" s="61" t="s">
        <v>180</v>
      </c>
      <c r="K78" s="61" t="s">
        <v>184</v>
      </c>
      <c r="L78" s="66">
        <v>1</v>
      </c>
      <c r="M78" s="66"/>
      <c r="N78" s="118">
        <f t="shared" si="358"/>
        <v>0</v>
      </c>
      <c r="O78" s="66">
        <v>1</v>
      </c>
      <c r="P78" s="66"/>
      <c r="Q78" s="118">
        <f t="shared" si="362"/>
        <v>0</v>
      </c>
      <c r="R78" s="66">
        <v>1</v>
      </c>
      <c r="S78" s="66"/>
      <c r="T78" s="118">
        <f t="shared" si="363"/>
        <v>0</v>
      </c>
      <c r="U78" s="66">
        <v>1</v>
      </c>
      <c r="V78" s="66"/>
      <c r="W78" s="118">
        <f t="shared" si="364"/>
        <v>0</v>
      </c>
      <c r="X78" s="66">
        <v>1</v>
      </c>
      <c r="Y78" s="66"/>
      <c r="Z78" s="118">
        <f t="shared" si="365"/>
        <v>0</v>
      </c>
      <c r="AA78" s="66">
        <v>1</v>
      </c>
      <c r="AB78" s="66"/>
      <c r="AC78" s="118">
        <f t="shared" si="366"/>
        <v>0</v>
      </c>
      <c r="AD78" s="66">
        <v>1</v>
      </c>
      <c r="AE78" s="66"/>
      <c r="AF78" s="118">
        <f t="shared" si="367"/>
        <v>0</v>
      </c>
      <c r="AG78" s="66">
        <v>1</v>
      </c>
      <c r="AH78" s="66"/>
      <c r="AI78" s="118">
        <f t="shared" si="368"/>
        <v>0</v>
      </c>
      <c r="AJ78" s="66">
        <v>1</v>
      </c>
      <c r="AK78" s="66"/>
      <c r="AL78" s="118">
        <f t="shared" si="369"/>
        <v>0</v>
      </c>
      <c r="AM78" s="66">
        <v>1</v>
      </c>
      <c r="AN78" s="66"/>
      <c r="AO78" s="118">
        <f t="shared" si="370"/>
        <v>0</v>
      </c>
      <c r="AP78" s="66">
        <v>1</v>
      </c>
      <c r="AQ78" s="66"/>
      <c r="AR78" s="118">
        <f t="shared" si="371"/>
        <v>0</v>
      </c>
      <c r="AS78" s="66">
        <v>1</v>
      </c>
      <c r="AT78" s="66"/>
      <c r="AU78" s="118">
        <f t="shared" si="372"/>
        <v>0</v>
      </c>
      <c r="AV78" s="68">
        <f t="shared" si="359"/>
        <v>1</v>
      </c>
      <c r="AW78" s="69">
        <f t="shared" si="360"/>
        <v>0</v>
      </c>
      <c r="AX78" s="87">
        <f t="shared" si="361"/>
        <v>0</v>
      </c>
    </row>
    <row r="79" spans="1:50" s="3" customFormat="1" ht="51" customHeight="1" x14ac:dyDescent="0.25">
      <c r="A79" s="214"/>
      <c r="B79" s="219"/>
      <c r="C79" s="222"/>
      <c r="D79" s="208"/>
      <c r="E79" s="211"/>
      <c r="F79" s="118">
        <v>0.25</v>
      </c>
      <c r="G79" s="118"/>
      <c r="H79" s="84" t="s">
        <v>280</v>
      </c>
      <c r="I79" s="134" t="s">
        <v>342</v>
      </c>
      <c r="J79" s="61" t="s">
        <v>180</v>
      </c>
      <c r="K79" s="61" t="s">
        <v>184</v>
      </c>
      <c r="L79" s="66">
        <v>1</v>
      </c>
      <c r="M79" s="66"/>
      <c r="N79" s="118">
        <f t="shared" ref="N79:N81" si="373">IF(ISERROR(M79/L79),0,(M79/L79))</f>
        <v>0</v>
      </c>
      <c r="O79" s="66">
        <v>1</v>
      </c>
      <c r="P79" s="66"/>
      <c r="Q79" s="118">
        <f t="shared" ref="Q79:Q81" si="374">IF(ISERROR(P79/O79),0,(P79/O79))</f>
        <v>0</v>
      </c>
      <c r="R79" s="66">
        <v>1</v>
      </c>
      <c r="S79" s="66"/>
      <c r="T79" s="118">
        <f t="shared" ref="T79:T81" si="375">IF(ISERROR(S79/R79),0,(S79/R79))</f>
        <v>0</v>
      </c>
      <c r="U79" s="66">
        <v>1</v>
      </c>
      <c r="V79" s="66"/>
      <c r="W79" s="118">
        <f t="shared" ref="W79:W81" si="376">IF(ISERROR(V79/U79),0,(V79/U79))</f>
        <v>0</v>
      </c>
      <c r="X79" s="66">
        <v>1</v>
      </c>
      <c r="Y79" s="66"/>
      <c r="Z79" s="118">
        <f t="shared" ref="Z79:Z81" si="377">IF(ISERROR(Y79/X79),0,(Y79/X79))</f>
        <v>0</v>
      </c>
      <c r="AA79" s="66">
        <v>1</v>
      </c>
      <c r="AB79" s="66"/>
      <c r="AC79" s="118">
        <f t="shared" ref="AC79:AC81" si="378">IF(ISERROR(AB79/AA79),0,(AB79/AA79))</f>
        <v>0</v>
      </c>
      <c r="AD79" s="66">
        <v>1</v>
      </c>
      <c r="AE79" s="66"/>
      <c r="AF79" s="118">
        <f t="shared" ref="AF79:AF81" si="379">IF(ISERROR(AE79/AD79),0,(AE79/AD79))</f>
        <v>0</v>
      </c>
      <c r="AG79" s="66">
        <v>1</v>
      </c>
      <c r="AH79" s="66"/>
      <c r="AI79" s="118">
        <f t="shared" ref="AI79:AI81" si="380">IF(ISERROR(AH79/AG79),0,(AH79/AG79))</f>
        <v>0</v>
      </c>
      <c r="AJ79" s="66">
        <v>1</v>
      </c>
      <c r="AK79" s="66"/>
      <c r="AL79" s="118">
        <f t="shared" ref="AL79:AL81" si="381">IF(ISERROR(AK79/AJ79),0,(AK79/AJ79))</f>
        <v>0</v>
      </c>
      <c r="AM79" s="66">
        <v>1</v>
      </c>
      <c r="AN79" s="66"/>
      <c r="AO79" s="118">
        <f t="shared" ref="AO79:AO81" si="382">IF(ISERROR(AN79/AM79),0,(AN79/AM79))</f>
        <v>0</v>
      </c>
      <c r="AP79" s="66">
        <v>1</v>
      </c>
      <c r="AQ79" s="66"/>
      <c r="AR79" s="118">
        <f t="shared" ref="AR79:AR81" si="383">IF(ISERROR(AQ79/AP79),0,(AQ79/AP79))</f>
        <v>0</v>
      </c>
      <c r="AS79" s="66">
        <v>1</v>
      </c>
      <c r="AT79" s="66"/>
      <c r="AU79" s="118">
        <f t="shared" ref="AU79:AU81" si="384">IF(ISERROR(AT79/AS79),0,(AT79/AS79))</f>
        <v>0</v>
      </c>
      <c r="AV79" s="68">
        <f t="shared" ref="AV79:AV81" si="385">IF(K79="SUMA",(L79+O79+R79+U79+X79+AA79+AD79+AG79+AP79+AS79+AJ79+AM79),(AD79))</f>
        <v>1</v>
      </c>
      <c r="AW79" s="69">
        <f t="shared" ref="AW79:AW81" si="386">IF(ISERROR(IF(K79="Suma",(AE79+AH79+AQ79+AT79+AK79+AN79+AB79+Y79+V79+S79+P79+M79),AVERAGE(AE79,AH79,AQ79,AT79,AK79,AN79,AB79,Y79,V79,S79,P79,M79))),0,IF(K79="Suma",(AE79+AH79+AQ79+AT79+AK79+AN79+AB79+Y79+V79+S79+P79+M79),AVERAGE(AE79,AH79,AQ79,AT79,AK79,AN79,AB79,Y79,V79,S79,P79,M79)))</f>
        <v>0</v>
      </c>
      <c r="AX79" s="87">
        <f t="shared" ref="AX79:AX81" si="387">IF(ISERROR(AW79/AV79),0,(AW79/AV79))</f>
        <v>0</v>
      </c>
    </row>
    <row r="80" spans="1:50" s="3" customFormat="1" ht="51" customHeight="1" x14ac:dyDescent="0.25">
      <c r="A80" s="214"/>
      <c r="B80" s="219"/>
      <c r="C80" s="222"/>
      <c r="D80" s="208"/>
      <c r="E80" s="211"/>
      <c r="F80" s="118">
        <v>0.25</v>
      </c>
      <c r="G80" s="118"/>
      <c r="H80" s="84" t="s">
        <v>281</v>
      </c>
      <c r="I80" s="134" t="s">
        <v>343</v>
      </c>
      <c r="J80" s="61" t="s">
        <v>180</v>
      </c>
      <c r="K80" s="61" t="s">
        <v>184</v>
      </c>
      <c r="L80" s="66">
        <v>1</v>
      </c>
      <c r="M80" s="66"/>
      <c r="N80" s="118">
        <f t="shared" si="373"/>
        <v>0</v>
      </c>
      <c r="O80" s="66">
        <v>1</v>
      </c>
      <c r="P80" s="66"/>
      <c r="Q80" s="118">
        <f t="shared" si="374"/>
        <v>0</v>
      </c>
      <c r="R80" s="66">
        <v>1</v>
      </c>
      <c r="S80" s="66"/>
      <c r="T80" s="118">
        <f t="shared" si="375"/>
        <v>0</v>
      </c>
      <c r="U80" s="66">
        <v>1</v>
      </c>
      <c r="V80" s="66"/>
      <c r="W80" s="118">
        <f t="shared" si="376"/>
        <v>0</v>
      </c>
      <c r="X80" s="66">
        <v>1</v>
      </c>
      <c r="Y80" s="66"/>
      <c r="Z80" s="118">
        <f t="shared" si="377"/>
        <v>0</v>
      </c>
      <c r="AA80" s="66">
        <v>1</v>
      </c>
      <c r="AB80" s="66"/>
      <c r="AC80" s="118">
        <f t="shared" si="378"/>
        <v>0</v>
      </c>
      <c r="AD80" s="66">
        <v>1</v>
      </c>
      <c r="AE80" s="66"/>
      <c r="AF80" s="118">
        <f t="shared" si="379"/>
        <v>0</v>
      </c>
      <c r="AG80" s="66">
        <v>1</v>
      </c>
      <c r="AH80" s="66"/>
      <c r="AI80" s="118">
        <f t="shared" si="380"/>
        <v>0</v>
      </c>
      <c r="AJ80" s="66">
        <v>1</v>
      </c>
      <c r="AK80" s="66"/>
      <c r="AL80" s="118">
        <f t="shared" si="381"/>
        <v>0</v>
      </c>
      <c r="AM80" s="66">
        <v>1</v>
      </c>
      <c r="AN80" s="66"/>
      <c r="AO80" s="118">
        <f t="shared" si="382"/>
        <v>0</v>
      </c>
      <c r="AP80" s="66">
        <v>1</v>
      </c>
      <c r="AQ80" s="66"/>
      <c r="AR80" s="118">
        <f t="shared" si="383"/>
        <v>0</v>
      </c>
      <c r="AS80" s="66">
        <v>1</v>
      </c>
      <c r="AT80" s="66"/>
      <c r="AU80" s="118">
        <f t="shared" si="384"/>
        <v>0</v>
      </c>
      <c r="AV80" s="68">
        <f t="shared" si="385"/>
        <v>1</v>
      </c>
      <c r="AW80" s="69">
        <f t="shared" si="386"/>
        <v>0</v>
      </c>
      <c r="AX80" s="87">
        <f t="shared" si="387"/>
        <v>0</v>
      </c>
    </row>
    <row r="81" spans="1:50" s="3" customFormat="1" ht="51" customHeight="1" thickBot="1" x14ac:dyDescent="0.3">
      <c r="A81" s="215"/>
      <c r="B81" s="220"/>
      <c r="C81" s="223"/>
      <c r="D81" s="216"/>
      <c r="E81" s="217"/>
      <c r="F81" s="64">
        <v>0.25</v>
      </c>
      <c r="G81" s="64"/>
      <c r="H81" s="148" t="s">
        <v>282</v>
      </c>
      <c r="I81" s="178" t="s">
        <v>344</v>
      </c>
      <c r="J81" s="131" t="s">
        <v>180</v>
      </c>
      <c r="K81" s="131" t="s">
        <v>184</v>
      </c>
      <c r="L81" s="132">
        <v>1</v>
      </c>
      <c r="M81" s="132"/>
      <c r="N81" s="64">
        <f t="shared" si="373"/>
        <v>0</v>
      </c>
      <c r="O81" s="132">
        <v>1</v>
      </c>
      <c r="P81" s="132"/>
      <c r="Q81" s="64">
        <f t="shared" si="374"/>
        <v>0</v>
      </c>
      <c r="R81" s="132">
        <v>1</v>
      </c>
      <c r="S81" s="132"/>
      <c r="T81" s="64">
        <f t="shared" si="375"/>
        <v>0</v>
      </c>
      <c r="U81" s="132">
        <v>1</v>
      </c>
      <c r="V81" s="132"/>
      <c r="W81" s="64">
        <f t="shared" si="376"/>
        <v>0</v>
      </c>
      <c r="X81" s="132">
        <v>1</v>
      </c>
      <c r="Y81" s="132"/>
      <c r="Z81" s="64">
        <f t="shared" si="377"/>
        <v>0</v>
      </c>
      <c r="AA81" s="132">
        <v>1</v>
      </c>
      <c r="AB81" s="132"/>
      <c r="AC81" s="64">
        <f t="shared" si="378"/>
        <v>0</v>
      </c>
      <c r="AD81" s="132">
        <v>1</v>
      </c>
      <c r="AE81" s="132"/>
      <c r="AF81" s="64">
        <f t="shared" si="379"/>
        <v>0</v>
      </c>
      <c r="AG81" s="132">
        <v>1</v>
      </c>
      <c r="AH81" s="132"/>
      <c r="AI81" s="64">
        <f t="shared" si="380"/>
        <v>0</v>
      </c>
      <c r="AJ81" s="132">
        <v>1</v>
      </c>
      <c r="AK81" s="132"/>
      <c r="AL81" s="64">
        <f t="shared" si="381"/>
        <v>0</v>
      </c>
      <c r="AM81" s="132">
        <v>1</v>
      </c>
      <c r="AN81" s="132"/>
      <c r="AO81" s="64">
        <f t="shared" si="382"/>
        <v>0</v>
      </c>
      <c r="AP81" s="132">
        <v>1</v>
      </c>
      <c r="AQ81" s="132"/>
      <c r="AR81" s="64">
        <f t="shared" si="383"/>
        <v>0</v>
      </c>
      <c r="AS81" s="132">
        <v>1</v>
      </c>
      <c r="AT81" s="132"/>
      <c r="AU81" s="64">
        <f t="shared" si="384"/>
        <v>0</v>
      </c>
      <c r="AV81" s="152">
        <f t="shared" si="385"/>
        <v>1</v>
      </c>
      <c r="AW81" s="151">
        <f t="shared" si="386"/>
        <v>0</v>
      </c>
      <c r="AX81" s="88">
        <f t="shared" si="387"/>
        <v>0</v>
      </c>
    </row>
    <row r="82" spans="1:50" s="3" customFormat="1" ht="108.75" customHeight="1" x14ac:dyDescent="0.25">
      <c r="A82" s="213" t="s">
        <v>222</v>
      </c>
      <c r="B82" s="146">
        <v>1</v>
      </c>
      <c r="C82" s="146" t="s">
        <v>234</v>
      </c>
      <c r="D82" s="161" t="s">
        <v>140</v>
      </c>
      <c r="E82" s="162" t="str">
        <f t="shared" ref="E82:E88" si="388">IF(D82="","",VLOOKUP(D82,$C$138:$L$151,10,FALSE))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2" s="147">
        <v>1</v>
      </c>
      <c r="G82" s="147"/>
      <c r="H82" s="146">
        <v>1</v>
      </c>
      <c r="I82" s="146" t="s">
        <v>235</v>
      </c>
      <c r="J82" s="147" t="s">
        <v>180</v>
      </c>
      <c r="K82" s="147" t="s">
        <v>183</v>
      </c>
      <c r="L82" s="163">
        <v>3.7499999999999999E-2</v>
      </c>
      <c r="M82" s="164">
        <f t="shared" ref="M82:M87" si="389">IF(J82="Cantidad",BE82,IF(ISERROR(BE82/BF82),0,BE82/BF82))</f>
        <v>0</v>
      </c>
      <c r="N82" s="165">
        <f>IF(ISERROR(M82/L82),0,(M82/L82))</f>
        <v>0</v>
      </c>
      <c r="O82" s="163">
        <v>3.7499999999999999E-2</v>
      </c>
      <c r="P82" s="164">
        <f t="shared" ref="P82:P87" si="390">IF(M82="Cantidad",BH82,IF(ISERROR(BH82/BI82),0,BH82/BI82))</f>
        <v>0</v>
      </c>
      <c r="Q82" s="165">
        <f>IF(ISERROR(P82/O82),0,(P82/O82))</f>
        <v>0</v>
      </c>
      <c r="R82" s="163">
        <v>0.17499999999999999</v>
      </c>
      <c r="S82" s="164">
        <f t="shared" ref="S82:S87" si="391">IF(P82="Cantidad",BK82,IF(ISERROR(BK82/BL82),0,BK82/BL82))</f>
        <v>0</v>
      </c>
      <c r="T82" s="165">
        <f>IF(ISERROR(S82/R82),0,(S82/R82))</f>
        <v>0</v>
      </c>
      <c r="U82" s="163">
        <v>3.7499999999999999E-2</v>
      </c>
      <c r="V82" s="164">
        <f t="shared" ref="V82:V87" si="392">IF(S82="Cantidad",BN82,IF(ISERROR(BN82/BO82),0,BN82/BO82))</f>
        <v>0</v>
      </c>
      <c r="W82" s="165">
        <f>IF(ISERROR(V82/U82),0,(V82/U82))</f>
        <v>0</v>
      </c>
      <c r="X82" s="163">
        <v>3.7499999999999999E-2</v>
      </c>
      <c r="Y82" s="164">
        <f t="shared" ref="Y82:Y87" si="393">IF(V82="Cantidad",BQ82,IF(ISERROR(BQ82/BR82),0,BQ82/BR82))</f>
        <v>0</v>
      </c>
      <c r="Z82" s="165">
        <f>IF(ISERROR(Y82/X82),0,(Y82/X82))</f>
        <v>0</v>
      </c>
      <c r="AA82" s="163">
        <v>0.17499999999999999</v>
      </c>
      <c r="AB82" s="164">
        <f t="shared" ref="AB82:AB87" si="394">IF(P82="Cantidad",BK82,IF(ISERROR(BK82/BL82),0,BK82/BL82))</f>
        <v>0</v>
      </c>
      <c r="AC82" s="165">
        <f>IF(ISERROR(AB82/AA82),0,(AB82/AA82))</f>
        <v>0</v>
      </c>
      <c r="AD82" s="163">
        <v>3.7499999999999999E-2</v>
      </c>
      <c r="AE82" s="164">
        <f t="shared" ref="AE82:AE87" si="395">IF(AB82="Cantidad",BN82,IF(ISERROR(BN82/BO82),0,BN82/BO82))</f>
        <v>0</v>
      </c>
      <c r="AF82" s="165">
        <f>IF(ISERROR(AE82/AD82),0,(AE82/AD82))</f>
        <v>0</v>
      </c>
      <c r="AG82" s="163">
        <v>3.7499999999999999E-2</v>
      </c>
      <c r="AH82" s="164">
        <f t="shared" ref="AH82:AH87" si="396">IF(M82="Cantidad",BH82,IF(ISERROR(BH82/BI82),0,BH82/BI82))</f>
        <v>0</v>
      </c>
      <c r="AI82" s="165">
        <f>IF(ISERROR(AH82/AG82),0,(AH82/AG82))</f>
        <v>0</v>
      </c>
      <c r="AJ82" s="163">
        <v>0.17499999999999999</v>
      </c>
      <c r="AK82" s="164">
        <v>0</v>
      </c>
      <c r="AL82" s="165">
        <f>IF(ISERROR(AK82/AJ82),0,(AK82/AJ82))</f>
        <v>0</v>
      </c>
      <c r="AM82" s="163">
        <v>3.7499999999999999E-2</v>
      </c>
      <c r="AN82" s="164">
        <f>IF(D82="Cantidad",BH82,IF(ISERROR(BH82/BI82),0,BH82/BI82))</f>
        <v>0</v>
      </c>
      <c r="AO82" s="165">
        <f>IF(ISERROR(AN82/AM82),0,(AN82/AM82))</f>
        <v>0</v>
      </c>
      <c r="AP82" s="163">
        <v>3.7499999999999999E-2</v>
      </c>
      <c r="AQ82" s="164">
        <f>IF(J82="Cantidad",BK82,IF(ISERROR(BK82/BL82),0,BK82/BL82))</f>
        <v>0</v>
      </c>
      <c r="AR82" s="165">
        <f>IF(ISERROR(AQ82/AP82),0,(AQ82/AP82))</f>
        <v>0</v>
      </c>
      <c r="AS82" s="163">
        <v>0.17499999999999999</v>
      </c>
      <c r="AT82" s="164">
        <f>IF(J82="Cantidad",BN82,IF(ISERROR(BN82/BO82),0,BN82/BO82))</f>
        <v>0</v>
      </c>
      <c r="AU82" s="165">
        <f>IF(ISERROR(AT82/AS82),0,(AT82/AS82))</f>
        <v>0</v>
      </c>
      <c r="AV82" s="166">
        <f t="shared" si="359"/>
        <v>0.99999999999999989</v>
      </c>
      <c r="AW82" s="167">
        <f t="shared" si="360"/>
        <v>0</v>
      </c>
      <c r="AX82" s="156">
        <f t="shared" si="361"/>
        <v>0</v>
      </c>
    </row>
    <row r="83" spans="1:50" s="3" customFormat="1" ht="75" x14ac:dyDescent="0.25">
      <c r="A83" s="214"/>
      <c r="B83" s="138">
        <v>2</v>
      </c>
      <c r="C83" s="138" t="s">
        <v>236</v>
      </c>
      <c r="D83" s="62" t="s">
        <v>140</v>
      </c>
      <c r="E83" s="65" t="str">
        <f t="shared" si="388"/>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3" s="118">
        <v>1</v>
      </c>
      <c r="G83" s="118"/>
      <c r="H83" s="138">
        <v>2</v>
      </c>
      <c r="I83" s="138" t="s">
        <v>237</v>
      </c>
      <c r="J83" s="118" t="s">
        <v>180</v>
      </c>
      <c r="K83" s="118" t="s">
        <v>183</v>
      </c>
      <c r="L83" s="160">
        <v>0.05</v>
      </c>
      <c r="M83" s="144">
        <f t="shared" si="389"/>
        <v>0</v>
      </c>
      <c r="N83" s="145">
        <f>IF(ISERROR(M83/L83),0,(M83/L83))</f>
        <v>0</v>
      </c>
      <c r="O83" s="160">
        <v>0.2</v>
      </c>
      <c r="P83" s="144">
        <f t="shared" si="390"/>
        <v>0</v>
      </c>
      <c r="Q83" s="145">
        <f>IF(ISERROR(P83/O83),0,(P83/O83))</f>
        <v>0</v>
      </c>
      <c r="R83" s="160">
        <v>0.1</v>
      </c>
      <c r="S83" s="144">
        <f t="shared" si="391"/>
        <v>0</v>
      </c>
      <c r="T83" s="145">
        <f>IF(ISERROR(S83/R83),0,(S83/R83))</f>
        <v>0</v>
      </c>
      <c r="U83" s="160">
        <v>2.5000000000000001E-2</v>
      </c>
      <c r="V83" s="144">
        <f t="shared" si="392"/>
        <v>0</v>
      </c>
      <c r="W83" s="145">
        <f>IF(ISERROR(V83/U83),0,(V83/U83))</f>
        <v>0</v>
      </c>
      <c r="X83" s="160">
        <v>2.5000000000000001E-2</v>
      </c>
      <c r="Y83" s="144">
        <f t="shared" si="393"/>
        <v>0</v>
      </c>
      <c r="Z83" s="145">
        <f>IF(ISERROR(Y83/X83),0,(Y83/X83))</f>
        <v>0</v>
      </c>
      <c r="AA83" s="160">
        <v>2.5000000000000001E-2</v>
      </c>
      <c r="AB83" s="144">
        <f t="shared" si="394"/>
        <v>0</v>
      </c>
      <c r="AC83" s="145">
        <f>IF(ISERROR(AB83/AA83),0,(AB83/AA83))</f>
        <v>0</v>
      </c>
      <c r="AD83" s="160">
        <v>2.5000000000000001E-2</v>
      </c>
      <c r="AE83" s="144">
        <f t="shared" si="395"/>
        <v>0</v>
      </c>
      <c r="AF83" s="145">
        <f>IF(ISERROR(AE83/AD83),0,(AE83/AD83))</f>
        <v>0</v>
      </c>
      <c r="AG83" s="160">
        <v>2.5000000000000001E-2</v>
      </c>
      <c r="AH83" s="144">
        <f t="shared" si="396"/>
        <v>0</v>
      </c>
      <c r="AI83" s="145">
        <f>IF(ISERROR(AH83/AG83),0,(AH83/AG83))</f>
        <v>0</v>
      </c>
      <c r="AJ83" s="160">
        <v>2.5000000000000001E-2</v>
      </c>
      <c r="AK83" s="144">
        <v>0</v>
      </c>
      <c r="AL83" s="145">
        <f>IF(ISERROR(AK83/AJ83),0,(AK83/AJ83))</f>
        <v>0</v>
      </c>
      <c r="AM83" s="160">
        <v>0.125</v>
      </c>
      <c r="AN83" s="144">
        <f>IF(D83="Cantidad",BH83,IF(ISERROR(BH83/BI83),0,BH83/BI83))</f>
        <v>0</v>
      </c>
      <c r="AO83" s="145">
        <f>IF(ISERROR(AN83/AM83),0,(AN83/AM83))</f>
        <v>0</v>
      </c>
      <c r="AP83" s="160">
        <v>0.25</v>
      </c>
      <c r="AQ83" s="144">
        <f>IF(J83="Cantidad",BK83,IF(ISERROR(BK83/BL83),0,BK83/BL83))</f>
        <v>0</v>
      </c>
      <c r="AR83" s="145">
        <f>IF(ISERROR(AQ83/AP83),0,(AQ83/AP83))</f>
        <v>0</v>
      </c>
      <c r="AS83" s="160">
        <v>0.125</v>
      </c>
      <c r="AT83" s="144">
        <f>IF(J83="Cantidad",BN83,IF(ISERROR(BN83/BO83),0,BN83/BO83))</f>
        <v>0</v>
      </c>
      <c r="AU83" s="145">
        <f>IF(ISERROR(AT83/AS83),0,(AT83/AS83))</f>
        <v>0</v>
      </c>
      <c r="AV83" s="110">
        <f t="shared" si="359"/>
        <v>1</v>
      </c>
      <c r="AW83" s="74">
        <f t="shared" si="360"/>
        <v>0</v>
      </c>
      <c r="AX83" s="87">
        <f t="shared" si="361"/>
        <v>0</v>
      </c>
    </row>
    <row r="84" spans="1:50" s="3" customFormat="1" ht="105" x14ac:dyDescent="0.25">
      <c r="A84" s="214"/>
      <c r="B84" s="138">
        <v>6</v>
      </c>
      <c r="C84" s="138" t="s">
        <v>238</v>
      </c>
      <c r="D84" s="62" t="s">
        <v>140</v>
      </c>
      <c r="E84" s="65" t="str">
        <f t="shared" si="388"/>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4" s="118">
        <v>1</v>
      </c>
      <c r="G84" s="118"/>
      <c r="H84" s="138">
        <v>3</v>
      </c>
      <c r="I84" s="138" t="s">
        <v>239</v>
      </c>
      <c r="J84" s="118" t="s">
        <v>180</v>
      </c>
      <c r="K84" s="118" t="s">
        <v>183</v>
      </c>
      <c r="L84" s="160">
        <v>0.05</v>
      </c>
      <c r="M84" s="144">
        <f t="shared" si="389"/>
        <v>0</v>
      </c>
      <c r="N84" s="145">
        <f t="shared" ref="N84:N85" si="397">IF(ISERROR(M84/L84),0,(M84/L84))</f>
        <v>0</v>
      </c>
      <c r="O84" s="160">
        <v>0.2</v>
      </c>
      <c r="P84" s="144">
        <f t="shared" si="390"/>
        <v>0</v>
      </c>
      <c r="Q84" s="145">
        <f t="shared" ref="Q84:Q85" si="398">IF(ISERROR(P84/O84),0,(P84/O84))</f>
        <v>0</v>
      </c>
      <c r="R84" s="160">
        <v>0.1</v>
      </c>
      <c r="S84" s="144">
        <f t="shared" si="391"/>
        <v>0</v>
      </c>
      <c r="T84" s="145">
        <f t="shared" ref="T84:T85" si="399">IF(ISERROR(S84/R84),0,(S84/R84))</f>
        <v>0</v>
      </c>
      <c r="U84" s="160">
        <v>2.5000000000000001E-2</v>
      </c>
      <c r="V84" s="144">
        <f t="shared" si="392"/>
        <v>0</v>
      </c>
      <c r="W84" s="145">
        <f t="shared" ref="W84:W85" si="400">IF(ISERROR(V84/U84),0,(V84/U84))</f>
        <v>0</v>
      </c>
      <c r="X84" s="160">
        <v>2.5000000000000001E-2</v>
      </c>
      <c r="Y84" s="144">
        <f t="shared" si="393"/>
        <v>0</v>
      </c>
      <c r="Z84" s="145">
        <f t="shared" ref="Z84:Z85" si="401">IF(ISERROR(Y84/X84),0,(Y84/X84))</f>
        <v>0</v>
      </c>
      <c r="AA84" s="160">
        <v>2.5000000000000001E-2</v>
      </c>
      <c r="AB84" s="144">
        <f t="shared" si="394"/>
        <v>0</v>
      </c>
      <c r="AC84" s="145">
        <f t="shared" ref="AC84:AC85" si="402">IF(ISERROR(AB84/AA84),0,(AB84/AA84))</f>
        <v>0</v>
      </c>
      <c r="AD84" s="160">
        <v>2.5000000000000001E-2</v>
      </c>
      <c r="AE84" s="144">
        <f t="shared" si="395"/>
        <v>0</v>
      </c>
      <c r="AF84" s="145">
        <f t="shared" ref="AF84:AF85" si="403">IF(ISERROR(AE84/AD84),0,(AE84/AD84))</f>
        <v>0</v>
      </c>
      <c r="AG84" s="160">
        <v>2.5000000000000001E-2</v>
      </c>
      <c r="AH84" s="144">
        <f t="shared" si="396"/>
        <v>0</v>
      </c>
      <c r="AI84" s="145">
        <f t="shared" ref="AI84:AI85" si="404">IF(ISERROR(AH84/AG84),0,(AH84/AG84))</f>
        <v>0</v>
      </c>
      <c r="AJ84" s="160">
        <v>2.5000000000000001E-2</v>
      </c>
      <c r="AK84" s="144">
        <v>0</v>
      </c>
      <c r="AL84" s="145">
        <f t="shared" ref="AL84:AL85" si="405">IF(ISERROR(AK84/AJ84),0,(AK84/AJ84))</f>
        <v>0</v>
      </c>
      <c r="AM84" s="160">
        <v>0.125</v>
      </c>
      <c r="AN84" s="144">
        <f>IF(D84="Cantidad",BH84,IF(ISERROR(BH84/BI84),0,BH84/BI84))</f>
        <v>0</v>
      </c>
      <c r="AO84" s="145">
        <f t="shared" ref="AO84:AO85" si="406">IF(ISERROR(AN84/AM84),0,(AN84/AM84))</f>
        <v>0</v>
      </c>
      <c r="AP84" s="160">
        <v>0.25</v>
      </c>
      <c r="AQ84" s="144">
        <f>IF(J84="Cantidad",BK84,IF(ISERROR(BK84/BL84),0,BK84/BL84))</f>
        <v>0</v>
      </c>
      <c r="AR84" s="145">
        <f t="shared" ref="AR84:AR85" si="407">IF(ISERROR(AQ84/AP84),0,(AQ84/AP84))</f>
        <v>0</v>
      </c>
      <c r="AS84" s="160">
        <v>0.125</v>
      </c>
      <c r="AT84" s="144">
        <f>IF(J84="Cantidad",BN84,IF(ISERROR(BN84/BO84),0,BN84/BO84))</f>
        <v>0</v>
      </c>
      <c r="AU84" s="145">
        <f t="shared" ref="AU84:AU85" si="408">IF(ISERROR(AT84/AS84),0,(AT84/AS84))</f>
        <v>0</v>
      </c>
      <c r="AV84" s="110">
        <f t="shared" si="359"/>
        <v>1</v>
      </c>
      <c r="AW84" s="74">
        <f t="shared" si="360"/>
        <v>0</v>
      </c>
      <c r="AX84" s="87">
        <f t="shared" si="361"/>
        <v>0</v>
      </c>
    </row>
    <row r="85" spans="1:50" s="3" customFormat="1" ht="75" x14ac:dyDescent="0.25">
      <c r="A85" s="214"/>
      <c r="B85" s="138">
        <v>3</v>
      </c>
      <c r="C85" s="138" t="s">
        <v>240</v>
      </c>
      <c r="D85" s="62" t="s">
        <v>140</v>
      </c>
      <c r="E85" s="65" t="str">
        <f t="shared" si="388"/>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18">
        <v>1</v>
      </c>
      <c r="G85" s="118"/>
      <c r="H85" s="138">
        <v>4</v>
      </c>
      <c r="I85" s="138" t="s">
        <v>241</v>
      </c>
      <c r="J85" s="118" t="s">
        <v>180</v>
      </c>
      <c r="K85" s="118" t="s">
        <v>183</v>
      </c>
      <c r="L85" s="160">
        <v>7.4999999999999997E-2</v>
      </c>
      <c r="M85" s="144">
        <f t="shared" si="389"/>
        <v>0</v>
      </c>
      <c r="N85" s="145">
        <f t="shared" si="397"/>
        <v>0</v>
      </c>
      <c r="O85" s="160">
        <v>7.4999999999999997E-2</v>
      </c>
      <c r="P85" s="144">
        <f t="shared" si="390"/>
        <v>0</v>
      </c>
      <c r="Q85" s="145">
        <f t="shared" si="398"/>
        <v>0</v>
      </c>
      <c r="R85" s="160">
        <v>0.1</v>
      </c>
      <c r="S85" s="144">
        <f t="shared" si="391"/>
        <v>0</v>
      </c>
      <c r="T85" s="145">
        <f t="shared" si="399"/>
        <v>0</v>
      </c>
      <c r="U85" s="160">
        <v>7.4999999999999997E-2</v>
      </c>
      <c r="V85" s="144">
        <f t="shared" si="392"/>
        <v>0</v>
      </c>
      <c r="W85" s="145">
        <f t="shared" si="400"/>
        <v>0</v>
      </c>
      <c r="X85" s="160">
        <v>7.4999999999999997E-2</v>
      </c>
      <c r="Y85" s="144">
        <f t="shared" si="393"/>
        <v>0</v>
      </c>
      <c r="Z85" s="145">
        <f t="shared" si="401"/>
        <v>0</v>
      </c>
      <c r="AA85" s="160">
        <v>0.1</v>
      </c>
      <c r="AB85" s="144">
        <f t="shared" si="394"/>
        <v>0</v>
      </c>
      <c r="AC85" s="145">
        <f t="shared" si="402"/>
        <v>0</v>
      </c>
      <c r="AD85" s="160">
        <v>0.05</v>
      </c>
      <c r="AE85" s="144">
        <f t="shared" si="395"/>
        <v>0</v>
      </c>
      <c r="AF85" s="145">
        <f t="shared" si="403"/>
        <v>0</v>
      </c>
      <c r="AG85" s="160">
        <v>0.05</v>
      </c>
      <c r="AH85" s="144">
        <f t="shared" si="396"/>
        <v>0</v>
      </c>
      <c r="AI85" s="145">
        <f t="shared" si="404"/>
        <v>0</v>
      </c>
      <c r="AJ85" s="160">
        <v>0.15</v>
      </c>
      <c r="AK85" s="144">
        <v>0</v>
      </c>
      <c r="AL85" s="145">
        <f t="shared" si="405"/>
        <v>0</v>
      </c>
      <c r="AM85" s="160">
        <v>3.7499999999999999E-2</v>
      </c>
      <c r="AN85" s="144">
        <v>0</v>
      </c>
      <c r="AO85" s="145">
        <f t="shared" si="406"/>
        <v>0</v>
      </c>
      <c r="AP85" s="160">
        <v>0.17499999999999999</v>
      </c>
      <c r="AQ85" s="144">
        <v>0</v>
      </c>
      <c r="AR85" s="145">
        <f t="shared" si="407"/>
        <v>0</v>
      </c>
      <c r="AS85" s="160">
        <v>3.7499999999999999E-2</v>
      </c>
      <c r="AT85" s="144">
        <v>0</v>
      </c>
      <c r="AU85" s="145">
        <f t="shared" si="408"/>
        <v>0</v>
      </c>
      <c r="AV85" s="110">
        <f t="shared" si="359"/>
        <v>1.0000000000000002</v>
      </c>
      <c r="AW85" s="74">
        <f t="shared" si="360"/>
        <v>0</v>
      </c>
      <c r="AX85" s="87">
        <f t="shared" si="361"/>
        <v>0</v>
      </c>
    </row>
    <row r="86" spans="1:50" s="3" customFormat="1" ht="111" customHeight="1" x14ac:dyDescent="0.25">
      <c r="A86" s="214"/>
      <c r="B86" s="138">
        <v>4</v>
      </c>
      <c r="C86" s="138" t="s">
        <v>242</v>
      </c>
      <c r="D86" s="62" t="s">
        <v>140</v>
      </c>
      <c r="E86" s="65" t="str">
        <f t="shared" si="388"/>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18">
        <v>1</v>
      </c>
      <c r="G86" s="118"/>
      <c r="H86" s="138">
        <v>5</v>
      </c>
      <c r="I86" s="138" t="s">
        <v>299</v>
      </c>
      <c r="J86" s="118" t="s">
        <v>180</v>
      </c>
      <c r="K86" s="118" t="s">
        <v>183</v>
      </c>
      <c r="L86" s="160">
        <v>8.3299999999999999E-2</v>
      </c>
      <c r="M86" s="144">
        <f t="shared" si="389"/>
        <v>0</v>
      </c>
      <c r="N86" s="145">
        <f>IF(ISERROR(M86/L86),0,(M86/L86))</f>
        <v>0</v>
      </c>
      <c r="O86" s="160">
        <v>0.1167</v>
      </c>
      <c r="P86" s="144">
        <f t="shared" si="390"/>
        <v>0</v>
      </c>
      <c r="Q86" s="145">
        <f>IF(ISERROR(P86/O86),0,(P86/O86))</f>
        <v>0</v>
      </c>
      <c r="R86" s="160">
        <v>0.14330000000000001</v>
      </c>
      <c r="S86" s="144">
        <f t="shared" si="391"/>
        <v>0</v>
      </c>
      <c r="T86" s="145">
        <f>IF(ISERROR(S86/R86),0,(S86/R86))</f>
        <v>0</v>
      </c>
      <c r="U86" s="160">
        <v>4.3299999999999998E-2</v>
      </c>
      <c r="V86" s="144">
        <f t="shared" si="392"/>
        <v>0</v>
      </c>
      <c r="W86" s="145">
        <f>IF(ISERROR(V86/U86),0,(V86/U86))</f>
        <v>0</v>
      </c>
      <c r="X86" s="160">
        <v>7.6700000000000004E-2</v>
      </c>
      <c r="Y86" s="144">
        <f t="shared" si="393"/>
        <v>0</v>
      </c>
      <c r="Z86" s="145">
        <f>IF(ISERROR(Y86/X86),0,(Y86/X86))</f>
        <v>0</v>
      </c>
      <c r="AA86" s="160">
        <v>7.6700000000000004E-2</v>
      </c>
      <c r="AB86" s="144">
        <f t="shared" si="394"/>
        <v>0</v>
      </c>
      <c r="AC86" s="145">
        <f>IF(ISERROR(AB86/AA86),0,(AB86/AA86))</f>
        <v>0</v>
      </c>
      <c r="AD86" s="160">
        <v>7.6700000000000004E-2</v>
      </c>
      <c r="AE86" s="144">
        <f t="shared" si="395"/>
        <v>0</v>
      </c>
      <c r="AF86" s="145">
        <f>IF(ISERROR(AE86/AD86),0,(AE86/AD86))</f>
        <v>0</v>
      </c>
      <c r="AG86" s="160">
        <v>7.6700000000000004E-2</v>
      </c>
      <c r="AH86" s="144">
        <f t="shared" si="396"/>
        <v>0</v>
      </c>
      <c r="AI86" s="145">
        <f>IF(ISERROR(AH86/AG86),0,(AH86/AG86))</f>
        <v>0</v>
      </c>
      <c r="AJ86" s="160">
        <v>4.3299999999999998E-2</v>
      </c>
      <c r="AK86" s="144">
        <v>0</v>
      </c>
      <c r="AL86" s="145">
        <f>IF(ISERROR(AK86/AJ86),0,(AK86/AJ86))</f>
        <v>0</v>
      </c>
      <c r="AM86" s="160">
        <v>7.6700000000000004E-2</v>
      </c>
      <c r="AN86" s="144">
        <f>IF(D86="Cantidad",BH86,IF(ISERROR(BH86/BI86),0,BH86/BI86))</f>
        <v>0</v>
      </c>
      <c r="AO86" s="145">
        <f>IF(ISERROR(AN86/AM86),0,(AN86/AM86))</f>
        <v>0</v>
      </c>
      <c r="AP86" s="160">
        <v>7.6600000000000001E-2</v>
      </c>
      <c r="AQ86" s="144">
        <f>IF(J86="Cantidad",BK86,IF(ISERROR(BK86/BL86),0,BK86/BL86))</f>
        <v>0</v>
      </c>
      <c r="AR86" s="145">
        <f>IF(ISERROR(AQ86/AP86),0,(AQ86/AP86))</f>
        <v>0</v>
      </c>
      <c r="AS86" s="160">
        <v>0.11</v>
      </c>
      <c r="AT86" s="144">
        <f>IF(J86="Cantidad",BN86,IF(ISERROR(BN86/BO86),0,BN86/BO86))</f>
        <v>0</v>
      </c>
      <c r="AU86" s="145">
        <f>IF(ISERROR(AT86/AS86),0,(AT86/AS86))</f>
        <v>0</v>
      </c>
      <c r="AV86" s="110">
        <f t="shared" si="359"/>
        <v>1</v>
      </c>
      <c r="AW86" s="74">
        <f t="shared" si="360"/>
        <v>0</v>
      </c>
      <c r="AX86" s="87">
        <f t="shared" si="361"/>
        <v>0</v>
      </c>
    </row>
    <row r="87" spans="1:50" s="3" customFormat="1" ht="87" customHeight="1" x14ac:dyDescent="0.25">
      <c r="A87" s="214"/>
      <c r="B87" s="138">
        <v>5</v>
      </c>
      <c r="C87" s="138" t="s">
        <v>243</v>
      </c>
      <c r="D87" s="62" t="s">
        <v>140</v>
      </c>
      <c r="E87" s="65" t="str">
        <f t="shared" si="388"/>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18">
        <v>1</v>
      </c>
      <c r="G87" s="118"/>
      <c r="H87" s="138">
        <v>6</v>
      </c>
      <c r="I87" s="138" t="s">
        <v>244</v>
      </c>
      <c r="J87" s="118" t="s">
        <v>180</v>
      </c>
      <c r="K87" s="118" t="s">
        <v>183</v>
      </c>
      <c r="L87" s="160">
        <v>0.16669999999999999</v>
      </c>
      <c r="M87" s="144">
        <f t="shared" si="389"/>
        <v>0</v>
      </c>
      <c r="N87" s="145">
        <f>IF(ISERROR(M87/L87),0,(M87/L87))</f>
        <v>0</v>
      </c>
      <c r="O87" s="160">
        <v>0.16669999999999999</v>
      </c>
      <c r="P87" s="144">
        <f t="shared" si="390"/>
        <v>0</v>
      </c>
      <c r="Q87" s="145">
        <f>IF(ISERROR(P87/O87),0,(P87/O87))</f>
        <v>0</v>
      </c>
      <c r="R87" s="160">
        <v>0.33329999999999999</v>
      </c>
      <c r="S87" s="144">
        <f t="shared" si="391"/>
        <v>0</v>
      </c>
      <c r="T87" s="145">
        <f>IF(ISERROR(S87/R87),0,(S87/R87))</f>
        <v>0</v>
      </c>
      <c r="U87" s="160">
        <v>1.67E-2</v>
      </c>
      <c r="V87" s="144">
        <f t="shared" si="392"/>
        <v>0</v>
      </c>
      <c r="W87" s="145">
        <f>IF(ISERROR(V87/U87),0,(V87/U87))</f>
        <v>0</v>
      </c>
      <c r="X87" s="160">
        <v>1.67E-2</v>
      </c>
      <c r="Y87" s="144">
        <f t="shared" si="393"/>
        <v>0</v>
      </c>
      <c r="Z87" s="145">
        <f>IF(ISERROR(Y87/X87),0,(Y87/X87))</f>
        <v>0</v>
      </c>
      <c r="AA87" s="160">
        <v>1.67E-2</v>
      </c>
      <c r="AB87" s="144">
        <f t="shared" si="394"/>
        <v>0</v>
      </c>
      <c r="AC87" s="145">
        <f>IF(ISERROR(AB87/AA87),0,(AB87/AA87))</f>
        <v>0</v>
      </c>
      <c r="AD87" s="160">
        <v>1.3299999999999999E-2</v>
      </c>
      <c r="AE87" s="144">
        <f t="shared" si="395"/>
        <v>0</v>
      </c>
      <c r="AF87" s="145">
        <f>IF(ISERROR(AE87/AD87),0,(AE87/AD87))</f>
        <v>0</v>
      </c>
      <c r="AG87" s="160">
        <v>1.3299999999999999E-2</v>
      </c>
      <c r="AH87" s="144">
        <f t="shared" si="396"/>
        <v>0</v>
      </c>
      <c r="AI87" s="145">
        <f>IF(ISERROR(AH87/AG87),0,(AH87/AG87))</f>
        <v>0</v>
      </c>
      <c r="AJ87" s="160">
        <v>1.3299999999999999E-2</v>
      </c>
      <c r="AK87" s="144">
        <v>0</v>
      </c>
      <c r="AL87" s="145">
        <f>IF(ISERROR(AK87/AJ87),0,(AK87/AJ87))</f>
        <v>0</v>
      </c>
      <c r="AM87" s="160">
        <v>0.08</v>
      </c>
      <c r="AN87" s="144">
        <f>IF(D87="Cantidad",BH87,IF(ISERROR(BH87/BI87),0,BH87/BI87))</f>
        <v>0</v>
      </c>
      <c r="AO87" s="145">
        <f>IF(ISERROR(AN87/AM87),0,(AN87/AM87))</f>
        <v>0</v>
      </c>
      <c r="AP87" s="160">
        <v>0.08</v>
      </c>
      <c r="AQ87" s="144">
        <f>IF(J87="Cantidad",BK87,IF(ISERROR(BK87/BL87),0,BK87/BL87))</f>
        <v>0</v>
      </c>
      <c r="AR87" s="145">
        <f>IF(ISERROR(AQ87/AP87),0,(AQ87/AP87))</f>
        <v>0</v>
      </c>
      <c r="AS87" s="160">
        <v>8.3299999999999999E-2</v>
      </c>
      <c r="AT87" s="144">
        <f>IF(J87="Cantidad",BN87,IF(ISERROR(BN87/BO87),0,BN87/BO87))</f>
        <v>0</v>
      </c>
      <c r="AU87" s="145">
        <f>IF(ISERROR(AT87/AS87),0,(AT87/AS87))</f>
        <v>0</v>
      </c>
      <c r="AV87" s="110">
        <f t="shared" si="359"/>
        <v>1</v>
      </c>
      <c r="AW87" s="74">
        <f t="shared" si="360"/>
        <v>0</v>
      </c>
      <c r="AX87" s="87">
        <f t="shared" si="361"/>
        <v>0</v>
      </c>
    </row>
    <row r="88" spans="1:50" s="3" customFormat="1" ht="51" customHeight="1" x14ac:dyDescent="0.25">
      <c r="A88" s="214"/>
      <c r="B88" s="218" t="s">
        <v>347</v>
      </c>
      <c r="C88" s="221" t="s">
        <v>346</v>
      </c>
      <c r="D88" s="207" t="s">
        <v>131</v>
      </c>
      <c r="E88" s="210" t="str">
        <f t="shared" si="38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88" s="61">
        <v>0.25</v>
      </c>
      <c r="G88" s="61"/>
      <c r="H88" s="138">
        <v>7</v>
      </c>
      <c r="I88" s="134" t="s">
        <v>351</v>
      </c>
      <c r="J88" s="61" t="s">
        <v>180</v>
      </c>
      <c r="K88" s="61" t="s">
        <v>184</v>
      </c>
      <c r="L88" s="66">
        <v>1</v>
      </c>
      <c r="M88" s="66"/>
      <c r="N88" s="118">
        <f t="shared" ref="N88:N90" si="409">IF(ISERROR(M88/L88),0,(M88/L88))</f>
        <v>0</v>
      </c>
      <c r="O88" s="66">
        <v>1</v>
      </c>
      <c r="P88" s="66"/>
      <c r="Q88" s="118">
        <f t="shared" ref="Q88:Q90" si="410">IF(ISERROR(P88/O88),0,(P88/O88))</f>
        <v>0</v>
      </c>
      <c r="R88" s="66">
        <v>1</v>
      </c>
      <c r="S88" s="66"/>
      <c r="T88" s="118">
        <f t="shared" ref="T88:T90" si="411">IF(ISERROR(S88/R88),0,(S88/R88))</f>
        <v>0</v>
      </c>
      <c r="U88" s="66">
        <v>1</v>
      </c>
      <c r="V88" s="66"/>
      <c r="W88" s="118">
        <f t="shared" ref="W88:W90" si="412">IF(ISERROR(V88/U88),0,(V88/U88))</f>
        <v>0</v>
      </c>
      <c r="X88" s="66">
        <v>1</v>
      </c>
      <c r="Y88" s="66"/>
      <c r="Z88" s="118">
        <f t="shared" ref="Z88:Z90" si="413">IF(ISERROR(Y88/X88),0,(Y88/X88))</f>
        <v>0</v>
      </c>
      <c r="AA88" s="66">
        <v>1</v>
      </c>
      <c r="AB88" s="66"/>
      <c r="AC88" s="118">
        <f t="shared" ref="AC88:AC90" si="414">IF(ISERROR(AB88/AA88),0,(AB88/AA88))</f>
        <v>0</v>
      </c>
      <c r="AD88" s="66">
        <v>1</v>
      </c>
      <c r="AE88" s="66"/>
      <c r="AF88" s="118">
        <f t="shared" ref="AF88:AF90" si="415">IF(ISERROR(AE88/AD88),0,(AE88/AD88))</f>
        <v>0</v>
      </c>
      <c r="AG88" s="66">
        <v>1</v>
      </c>
      <c r="AH88" s="66"/>
      <c r="AI88" s="118">
        <f t="shared" ref="AI88:AI90" si="416">IF(ISERROR(AH88/AG88),0,(AH88/AG88))</f>
        <v>0</v>
      </c>
      <c r="AJ88" s="66">
        <v>1</v>
      </c>
      <c r="AK88" s="66"/>
      <c r="AL88" s="118">
        <f t="shared" ref="AL88:AL90" si="417">IF(ISERROR(AK88/AJ88),0,(AK88/AJ88))</f>
        <v>0</v>
      </c>
      <c r="AM88" s="66">
        <v>1</v>
      </c>
      <c r="AN88" s="66"/>
      <c r="AO88" s="118">
        <f t="shared" ref="AO88:AO90" si="418">IF(ISERROR(AN88/AM88),0,(AN88/AM88))</f>
        <v>0</v>
      </c>
      <c r="AP88" s="66">
        <v>1</v>
      </c>
      <c r="AQ88" s="66"/>
      <c r="AR88" s="118">
        <f t="shared" ref="AR88:AR90" si="419">IF(ISERROR(AQ88/AP88),0,(AQ88/AP88))</f>
        <v>0</v>
      </c>
      <c r="AS88" s="66">
        <v>1</v>
      </c>
      <c r="AT88" s="66"/>
      <c r="AU88" s="118">
        <f t="shared" ref="AU88:AU90" si="420">IF(ISERROR(AT88/AS88),0,(AT88/AS88))</f>
        <v>0</v>
      </c>
      <c r="AV88" s="68">
        <f t="shared" ref="AV88:AV90" si="421">IF(K88="SUMA",(L88+O88+R88+U88+X88+AA88+AD88+AG88+AP88+AS88+AJ88+AM88),(AD88))</f>
        <v>1</v>
      </c>
      <c r="AW88" s="69">
        <f t="shared" ref="AW88:AW90" si="422">IF(ISERROR(IF(K88="Suma",(AE88+AH88+AQ88+AT88+AK88+AN88+AB88+Y88+V88+S88+P88+M88),AVERAGE(AE88,AH88,AQ88,AT88,AK88,AN88,AB88,Y88,V88,S88,P88,M88))),0,IF(K88="Suma",(AE88+AH88+AQ88+AT88+AK88+AN88+AB88+Y88+V88+S88+P88+M88),AVERAGE(AE88,AH88,AQ88,AT88,AK88,AN88,AB88,Y88,V88,S88,P88,M88)))</f>
        <v>0</v>
      </c>
      <c r="AX88" s="87">
        <f t="shared" ref="AX88:AX90" si="423">IF(ISERROR(AW88/AV88),0,(AW88/AV88))</f>
        <v>0</v>
      </c>
    </row>
    <row r="89" spans="1:50" s="3" customFormat="1" ht="51" customHeight="1" x14ac:dyDescent="0.25">
      <c r="A89" s="214"/>
      <c r="B89" s="219"/>
      <c r="C89" s="222"/>
      <c r="D89" s="208"/>
      <c r="E89" s="211"/>
      <c r="F89" s="118">
        <v>0.25</v>
      </c>
      <c r="G89" s="118"/>
      <c r="H89" s="138">
        <v>8</v>
      </c>
      <c r="I89" s="134" t="s">
        <v>348</v>
      </c>
      <c r="J89" s="61" t="s">
        <v>180</v>
      </c>
      <c r="K89" s="61" t="s">
        <v>184</v>
      </c>
      <c r="L89" s="66">
        <v>1</v>
      </c>
      <c r="M89" s="66"/>
      <c r="N89" s="118">
        <f t="shared" si="409"/>
        <v>0</v>
      </c>
      <c r="O89" s="66">
        <v>1</v>
      </c>
      <c r="P89" s="66"/>
      <c r="Q89" s="118">
        <f t="shared" si="410"/>
        <v>0</v>
      </c>
      <c r="R89" s="66">
        <v>1</v>
      </c>
      <c r="S89" s="66"/>
      <c r="T89" s="118">
        <f t="shared" si="411"/>
        <v>0</v>
      </c>
      <c r="U89" s="66">
        <v>1</v>
      </c>
      <c r="V89" s="66"/>
      <c r="W89" s="118">
        <f t="shared" si="412"/>
        <v>0</v>
      </c>
      <c r="X89" s="66">
        <v>1</v>
      </c>
      <c r="Y89" s="66"/>
      <c r="Z89" s="118">
        <f t="shared" si="413"/>
        <v>0</v>
      </c>
      <c r="AA89" s="66">
        <v>1</v>
      </c>
      <c r="AB89" s="66"/>
      <c r="AC89" s="118">
        <f t="shared" si="414"/>
        <v>0</v>
      </c>
      <c r="AD89" s="66">
        <v>1</v>
      </c>
      <c r="AE89" s="66"/>
      <c r="AF89" s="118">
        <f t="shared" si="415"/>
        <v>0</v>
      </c>
      <c r="AG89" s="66">
        <v>1</v>
      </c>
      <c r="AH89" s="66"/>
      <c r="AI89" s="118">
        <f t="shared" si="416"/>
        <v>0</v>
      </c>
      <c r="AJ89" s="66">
        <v>1</v>
      </c>
      <c r="AK89" s="66"/>
      <c r="AL89" s="118">
        <f t="shared" si="417"/>
        <v>0</v>
      </c>
      <c r="AM89" s="66">
        <v>1</v>
      </c>
      <c r="AN89" s="66"/>
      <c r="AO89" s="118">
        <f t="shared" si="418"/>
        <v>0</v>
      </c>
      <c r="AP89" s="66">
        <v>1</v>
      </c>
      <c r="AQ89" s="66"/>
      <c r="AR89" s="118">
        <f t="shared" si="419"/>
        <v>0</v>
      </c>
      <c r="AS89" s="66">
        <v>1</v>
      </c>
      <c r="AT89" s="66"/>
      <c r="AU89" s="118">
        <f t="shared" si="420"/>
        <v>0</v>
      </c>
      <c r="AV89" s="68">
        <f t="shared" si="421"/>
        <v>1</v>
      </c>
      <c r="AW89" s="69">
        <f t="shared" si="422"/>
        <v>0</v>
      </c>
      <c r="AX89" s="87">
        <f t="shared" si="423"/>
        <v>0</v>
      </c>
    </row>
    <row r="90" spans="1:50" s="3" customFormat="1" ht="51" customHeight="1" x14ac:dyDescent="0.25">
      <c r="A90" s="214"/>
      <c r="B90" s="219"/>
      <c r="C90" s="222"/>
      <c r="D90" s="208"/>
      <c r="E90" s="211"/>
      <c r="F90" s="118">
        <v>0.25</v>
      </c>
      <c r="G90" s="118"/>
      <c r="H90" s="138">
        <v>9</v>
      </c>
      <c r="I90" s="134" t="s">
        <v>349</v>
      </c>
      <c r="J90" s="61" t="s">
        <v>180</v>
      </c>
      <c r="K90" s="61" t="s">
        <v>184</v>
      </c>
      <c r="L90" s="66">
        <v>1</v>
      </c>
      <c r="M90" s="66"/>
      <c r="N90" s="118">
        <f t="shared" si="409"/>
        <v>0</v>
      </c>
      <c r="O90" s="66">
        <v>1</v>
      </c>
      <c r="P90" s="66"/>
      <c r="Q90" s="118">
        <f t="shared" si="410"/>
        <v>0</v>
      </c>
      <c r="R90" s="66">
        <v>1</v>
      </c>
      <c r="S90" s="66"/>
      <c r="T90" s="118">
        <f t="shared" si="411"/>
        <v>0</v>
      </c>
      <c r="U90" s="66">
        <v>1</v>
      </c>
      <c r="V90" s="66"/>
      <c r="W90" s="118">
        <f t="shared" si="412"/>
        <v>0</v>
      </c>
      <c r="X90" s="66">
        <v>1</v>
      </c>
      <c r="Y90" s="66"/>
      <c r="Z90" s="118">
        <f t="shared" si="413"/>
        <v>0</v>
      </c>
      <c r="AA90" s="66">
        <v>1</v>
      </c>
      <c r="AB90" s="66"/>
      <c r="AC90" s="118">
        <f t="shared" si="414"/>
        <v>0</v>
      </c>
      <c r="AD90" s="66">
        <v>1</v>
      </c>
      <c r="AE90" s="66"/>
      <c r="AF90" s="118">
        <f t="shared" si="415"/>
        <v>0</v>
      </c>
      <c r="AG90" s="66">
        <v>1</v>
      </c>
      <c r="AH90" s="66"/>
      <c r="AI90" s="118">
        <f t="shared" si="416"/>
        <v>0</v>
      </c>
      <c r="AJ90" s="66">
        <v>1</v>
      </c>
      <c r="AK90" s="66"/>
      <c r="AL90" s="118">
        <f t="shared" si="417"/>
        <v>0</v>
      </c>
      <c r="AM90" s="66">
        <v>1</v>
      </c>
      <c r="AN90" s="66"/>
      <c r="AO90" s="118">
        <f t="shared" si="418"/>
        <v>0</v>
      </c>
      <c r="AP90" s="66">
        <v>1</v>
      </c>
      <c r="AQ90" s="66"/>
      <c r="AR90" s="118">
        <f t="shared" si="419"/>
        <v>0</v>
      </c>
      <c r="AS90" s="66">
        <v>1</v>
      </c>
      <c r="AT90" s="66"/>
      <c r="AU90" s="118">
        <f t="shared" si="420"/>
        <v>0</v>
      </c>
      <c r="AV90" s="68">
        <f t="shared" si="421"/>
        <v>1</v>
      </c>
      <c r="AW90" s="69">
        <f t="shared" si="422"/>
        <v>0</v>
      </c>
      <c r="AX90" s="87">
        <f t="shared" si="423"/>
        <v>0</v>
      </c>
    </row>
    <row r="91" spans="1:50" s="3" customFormat="1" ht="51" customHeight="1" thickBot="1" x14ac:dyDescent="0.3">
      <c r="A91" s="214"/>
      <c r="B91" s="219"/>
      <c r="C91" s="222"/>
      <c r="D91" s="208"/>
      <c r="E91" s="211"/>
      <c r="F91" s="128">
        <v>0.25</v>
      </c>
      <c r="G91" s="128"/>
      <c r="H91" s="127">
        <v>10</v>
      </c>
      <c r="I91" s="179" t="s">
        <v>350</v>
      </c>
      <c r="J91" s="168" t="s">
        <v>180</v>
      </c>
      <c r="K91" s="168" t="s">
        <v>184</v>
      </c>
      <c r="L91" s="169">
        <v>1</v>
      </c>
      <c r="M91" s="169"/>
      <c r="N91" s="128">
        <f t="shared" ref="N91" si="424">IF(ISERROR(M91/L91),0,(M91/L91))</f>
        <v>0</v>
      </c>
      <c r="O91" s="169">
        <v>1</v>
      </c>
      <c r="P91" s="169"/>
      <c r="Q91" s="128">
        <f t="shared" ref="Q91" si="425">IF(ISERROR(P91/O91),0,(P91/O91))</f>
        <v>0</v>
      </c>
      <c r="R91" s="169">
        <v>1</v>
      </c>
      <c r="S91" s="169"/>
      <c r="T91" s="128">
        <f t="shared" ref="T91" si="426">IF(ISERROR(S91/R91),0,(S91/R91))</f>
        <v>0</v>
      </c>
      <c r="U91" s="169">
        <v>1</v>
      </c>
      <c r="V91" s="169"/>
      <c r="W91" s="128">
        <f t="shared" ref="W91" si="427">IF(ISERROR(V91/U91),0,(V91/U91))</f>
        <v>0</v>
      </c>
      <c r="X91" s="169">
        <v>1</v>
      </c>
      <c r="Y91" s="169"/>
      <c r="Z91" s="128">
        <f t="shared" ref="Z91" si="428">IF(ISERROR(Y91/X91),0,(Y91/X91))</f>
        <v>0</v>
      </c>
      <c r="AA91" s="169">
        <v>1</v>
      </c>
      <c r="AB91" s="169"/>
      <c r="AC91" s="128">
        <f t="shared" ref="AC91" si="429">IF(ISERROR(AB91/AA91),0,(AB91/AA91))</f>
        <v>0</v>
      </c>
      <c r="AD91" s="169">
        <v>1</v>
      </c>
      <c r="AE91" s="169"/>
      <c r="AF91" s="128">
        <f t="shared" ref="AF91" si="430">IF(ISERROR(AE91/AD91),0,(AE91/AD91))</f>
        <v>0</v>
      </c>
      <c r="AG91" s="169">
        <v>1</v>
      </c>
      <c r="AH91" s="169"/>
      <c r="AI91" s="128">
        <f t="shared" ref="AI91" si="431">IF(ISERROR(AH91/AG91),0,(AH91/AG91))</f>
        <v>0</v>
      </c>
      <c r="AJ91" s="169">
        <v>1</v>
      </c>
      <c r="AK91" s="169"/>
      <c r="AL91" s="128">
        <f t="shared" ref="AL91" si="432">IF(ISERROR(AK91/AJ91),0,(AK91/AJ91))</f>
        <v>0</v>
      </c>
      <c r="AM91" s="169">
        <v>1</v>
      </c>
      <c r="AN91" s="169"/>
      <c r="AO91" s="128">
        <f t="shared" ref="AO91" si="433">IF(ISERROR(AN91/AM91),0,(AN91/AM91))</f>
        <v>0</v>
      </c>
      <c r="AP91" s="169">
        <v>1</v>
      </c>
      <c r="AQ91" s="169"/>
      <c r="AR91" s="128">
        <f t="shared" ref="AR91" si="434">IF(ISERROR(AQ91/AP91),0,(AQ91/AP91))</f>
        <v>0</v>
      </c>
      <c r="AS91" s="169">
        <v>1</v>
      </c>
      <c r="AT91" s="169"/>
      <c r="AU91" s="128">
        <f t="shared" ref="AU91" si="435">IF(ISERROR(AT91/AS91),0,(AT91/AS91))</f>
        <v>0</v>
      </c>
      <c r="AV91" s="170">
        <f t="shared" ref="AV91" si="436">IF(K91="SUMA",(L91+O91+R91+U91+X91+AA91+AD91+AG91+AP91+AS91+AJ91+AM91),(AD91))</f>
        <v>1</v>
      </c>
      <c r="AW91" s="171">
        <f t="shared" ref="AW91" si="437">IF(ISERROR(IF(K91="Suma",(AE91+AH91+AQ91+AT91+AK91+AN91+AB91+Y91+V91+S91+P91+M91),AVERAGE(AE91,AH91,AQ91,AT91,AK91,AN91,AB91,Y91,V91,S91,P91,M91))),0,IF(K91="Suma",(AE91+AH91+AQ91+AT91+AK91+AN91+AB91+Y91+V91+S91+P91+M91),AVERAGE(AE91,AH91,AQ91,AT91,AK91,AN91,AB91,Y91,V91,S91,P91,M91)))</f>
        <v>0</v>
      </c>
      <c r="AX91" s="172">
        <f t="shared" ref="AX91" si="438">IF(ISERROR(AW91/AV91),0,(AW91/AV91))</f>
        <v>0</v>
      </c>
    </row>
    <row r="92" spans="1:50" s="3" customFormat="1" ht="69" customHeight="1" x14ac:dyDescent="0.25">
      <c r="A92" s="224" t="s">
        <v>245</v>
      </c>
      <c r="B92" s="146">
        <v>1</v>
      </c>
      <c r="C92" s="146" t="s">
        <v>246</v>
      </c>
      <c r="D92" s="173" t="s">
        <v>131</v>
      </c>
      <c r="E92" s="174" t="str">
        <f t="shared" ref="E92" si="439">IF(D92="","",VLOOKUP(D92,$C$138:$L$151,10,FALSE))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2" s="147">
        <v>1</v>
      </c>
      <c r="G92" s="147"/>
      <c r="H92" s="146">
        <v>1</v>
      </c>
      <c r="I92" s="146" t="s">
        <v>300</v>
      </c>
      <c r="J92" s="147" t="s">
        <v>181</v>
      </c>
      <c r="K92" s="147" t="s">
        <v>183</v>
      </c>
      <c r="L92" s="175">
        <v>0</v>
      </c>
      <c r="M92" s="175">
        <v>0</v>
      </c>
      <c r="N92" s="176">
        <v>0</v>
      </c>
      <c r="O92" s="175">
        <v>20</v>
      </c>
      <c r="P92" s="175">
        <v>0</v>
      </c>
      <c r="Q92" s="176">
        <v>0</v>
      </c>
      <c r="R92" s="175">
        <v>30</v>
      </c>
      <c r="S92" s="175">
        <v>0</v>
      </c>
      <c r="T92" s="176">
        <v>0</v>
      </c>
      <c r="U92" s="175">
        <v>40</v>
      </c>
      <c r="V92" s="175">
        <v>0</v>
      </c>
      <c r="W92" s="176">
        <v>0</v>
      </c>
      <c r="X92" s="175">
        <v>40</v>
      </c>
      <c r="Y92" s="175">
        <v>0</v>
      </c>
      <c r="Z92" s="176">
        <v>0</v>
      </c>
      <c r="AA92" s="175">
        <v>60</v>
      </c>
      <c r="AB92" s="175">
        <v>0</v>
      </c>
      <c r="AC92" s="176">
        <v>0</v>
      </c>
      <c r="AD92" s="175">
        <v>40</v>
      </c>
      <c r="AE92" s="175">
        <v>0</v>
      </c>
      <c r="AF92" s="176">
        <v>0</v>
      </c>
      <c r="AG92" s="175">
        <v>40</v>
      </c>
      <c r="AH92" s="175">
        <v>0</v>
      </c>
      <c r="AI92" s="176">
        <v>0</v>
      </c>
      <c r="AJ92" s="175">
        <v>30</v>
      </c>
      <c r="AK92" s="175">
        <v>0</v>
      </c>
      <c r="AL92" s="176">
        <v>0</v>
      </c>
      <c r="AM92" s="175">
        <v>20</v>
      </c>
      <c r="AN92" s="175">
        <v>0</v>
      </c>
      <c r="AO92" s="176">
        <v>0</v>
      </c>
      <c r="AP92" s="175">
        <v>20</v>
      </c>
      <c r="AQ92" s="175">
        <v>0</v>
      </c>
      <c r="AR92" s="176">
        <v>0</v>
      </c>
      <c r="AS92" s="175">
        <v>10</v>
      </c>
      <c r="AT92" s="175">
        <v>0</v>
      </c>
      <c r="AU92" s="176">
        <v>0</v>
      </c>
      <c r="AV92" s="177">
        <f t="shared" si="359"/>
        <v>350</v>
      </c>
      <c r="AW92" s="167">
        <f t="shared" si="360"/>
        <v>0</v>
      </c>
      <c r="AX92" s="156">
        <f t="shared" si="361"/>
        <v>0</v>
      </c>
    </row>
    <row r="93" spans="1:50" s="3" customFormat="1" ht="90" x14ac:dyDescent="0.25">
      <c r="A93" s="225"/>
      <c r="B93" s="138">
        <v>2</v>
      </c>
      <c r="C93" s="138" t="s">
        <v>247</v>
      </c>
      <c r="D93" s="62" t="s">
        <v>131</v>
      </c>
      <c r="E93" s="133" t="str">
        <f t="shared" ref="E93:E98" si="440">IF(D93="","",VLOOKUP(D93,$C$138:$L$151,10,FALSE))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18">
        <v>1</v>
      </c>
      <c r="G93" s="118"/>
      <c r="H93" s="138">
        <v>2</v>
      </c>
      <c r="I93" s="138" t="s">
        <v>248</v>
      </c>
      <c r="J93" s="118" t="s">
        <v>180</v>
      </c>
      <c r="K93" s="118" t="s">
        <v>183</v>
      </c>
      <c r="L93" s="160">
        <v>0.05</v>
      </c>
      <c r="M93" s="157">
        <v>0</v>
      </c>
      <c r="N93" s="158">
        <v>0</v>
      </c>
      <c r="O93" s="160">
        <v>0.05</v>
      </c>
      <c r="P93" s="157">
        <v>0</v>
      </c>
      <c r="Q93" s="158">
        <v>0</v>
      </c>
      <c r="R93" s="160">
        <v>0.1</v>
      </c>
      <c r="S93" s="157">
        <v>0</v>
      </c>
      <c r="T93" s="158">
        <v>0</v>
      </c>
      <c r="U93" s="160">
        <v>0.05</v>
      </c>
      <c r="V93" s="157">
        <v>0</v>
      </c>
      <c r="W93" s="158">
        <v>0</v>
      </c>
      <c r="X93" s="160">
        <v>0.15</v>
      </c>
      <c r="Y93" s="157">
        <v>0</v>
      </c>
      <c r="Z93" s="158">
        <v>0</v>
      </c>
      <c r="AA93" s="160">
        <v>0.1</v>
      </c>
      <c r="AB93" s="157">
        <v>0</v>
      </c>
      <c r="AC93" s="158">
        <v>0</v>
      </c>
      <c r="AD93" s="160">
        <v>0.05</v>
      </c>
      <c r="AE93" s="157">
        <v>0</v>
      </c>
      <c r="AF93" s="158">
        <v>0</v>
      </c>
      <c r="AG93" s="160">
        <v>0.15</v>
      </c>
      <c r="AH93" s="157">
        <v>0</v>
      </c>
      <c r="AI93" s="158">
        <v>0</v>
      </c>
      <c r="AJ93" s="160">
        <v>0.15</v>
      </c>
      <c r="AK93" s="157">
        <v>0</v>
      </c>
      <c r="AL93" s="158">
        <v>0</v>
      </c>
      <c r="AM93" s="160">
        <v>0.05</v>
      </c>
      <c r="AN93" s="157">
        <v>0</v>
      </c>
      <c r="AO93" s="158">
        <v>0</v>
      </c>
      <c r="AP93" s="160">
        <v>0.05</v>
      </c>
      <c r="AQ93" s="157">
        <v>0</v>
      </c>
      <c r="AR93" s="158">
        <v>0</v>
      </c>
      <c r="AS93" s="160">
        <v>0.05</v>
      </c>
      <c r="AT93" s="157">
        <v>0</v>
      </c>
      <c r="AU93" s="158">
        <v>0</v>
      </c>
      <c r="AV93" s="110">
        <f t="shared" si="359"/>
        <v>1.0000000000000002</v>
      </c>
      <c r="AW93" s="73">
        <f t="shared" si="360"/>
        <v>0</v>
      </c>
      <c r="AX93" s="87">
        <f t="shared" si="361"/>
        <v>0</v>
      </c>
    </row>
    <row r="94" spans="1:50" s="3" customFormat="1" ht="90" customHeight="1" x14ac:dyDescent="0.25">
      <c r="A94" s="225"/>
      <c r="B94" s="138">
        <v>3</v>
      </c>
      <c r="C94" s="138" t="s">
        <v>249</v>
      </c>
      <c r="D94" s="135" t="s">
        <v>131</v>
      </c>
      <c r="E94" s="133" t="str">
        <f t="shared" si="440"/>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18">
        <v>1</v>
      </c>
      <c r="G94" s="118"/>
      <c r="H94" s="138">
        <v>3</v>
      </c>
      <c r="I94" s="138" t="s">
        <v>301</v>
      </c>
      <c r="J94" s="118" t="s">
        <v>181</v>
      </c>
      <c r="K94" s="118" t="s">
        <v>183</v>
      </c>
      <c r="L94" s="157">
        <v>1860</v>
      </c>
      <c r="M94" s="157">
        <v>0</v>
      </c>
      <c r="N94" s="158">
        <v>0</v>
      </c>
      <c r="O94" s="157">
        <v>2000</v>
      </c>
      <c r="P94" s="157">
        <v>0</v>
      </c>
      <c r="Q94" s="158">
        <v>0</v>
      </c>
      <c r="R94" s="157">
        <v>2000</v>
      </c>
      <c r="S94" s="157">
        <v>0</v>
      </c>
      <c r="T94" s="158">
        <v>0</v>
      </c>
      <c r="U94" s="157">
        <v>2000</v>
      </c>
      <c r="V94" s="157">
        <v>0</v>
      </c>
      <c r="W94" s="158">
        <v>0</v>
      </c>
      <c r="X94" s="157">
        <v>2000</v>
      </c>
      <c r="Y94" s="157">
        <v>0</v>
      </c>
      <c r="Z94" s="158">
        <v>0</v>
      </c>
      <c r="AA94" s="157">
        <v>2000</v>
      </c>
      <c r="AB94" s="157">
        <v>0</v>
      </c>
      <c r="AC94" s="158">
        <v>0</v>
      </c>
      <c r="AD94" s="157">
        <v>2500</v>
      </c>
      <c r="AE94" s="157">
        <v>0</v>
      </c>
      <c r="AF94" s="158">
        <v>0</v>
      </c>
      <c r="AG94" s="157">
        <v>2500</v>
      </c>
      <c r="AH94" s="157">
        <v>0</v>
      </c>
      <c r="AI94" s="158">
        <v>0</v>
      </c>
      <c r="AJ94" s="157">
        <v>2000</v>
      </c>
      <c r="AK94" s="157">
        <v>0</v>
      </c>
      <c r="AL94" s="158">
        <v>0</v>
      </c>
      <c r="AM94" s="157">
        <v>3000</v>
      </c>
      <c r="AN94" s="157">
        <v>0</v>
      </c>
      <c r="AO94" s="158">
        <v>0</v>
      </c>
      <c r="AP94" s="157">
        <v>2500</v>
      </c>
      <c r="AQ94" s="157">
        <v>0</v>
      </c>
      <c r="AR94" s="158">
        <v>0</v>
      </c>
      <c r="AS94" s="157">
        <v>640</v>
      </c>
      <c r="AT94" s="157">
        <v>0</v>
      </c>
      <c r="AU94" s="158">
        <v>0</v>
      </c>
      <c r="AV94" s="78">
        <f t="shared" si="359"/>
        <v>25000</v>
      </c>
      <c r="AW94" s="138">
        <f t="shared" si="360"/>
        <v>0</v>
      </c>
      <c r="AX94" s="87">
        <f t="shared" si="361"/>
        <v>0</v>
      </c>
    </row>
    <row r="95" spans="1:50" s="3" customFormat="1" ht="69" customHeight="1" x14ac:dyDescent="0.25">
      <c r="A95" s="225"/>
      <c r="B95" s="138">
        <v>4</v>
      </c>
      <c r="C95" s="138" t="s">
        <v>250</v>
      </c>
      <c r="D95" s="135" t="s">
        <v>131</v>
      </c>
      <c r="E95" s="133" t="str">
        <f t="shared" si="440"/>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5" s="118">
        <v>1</v>
      </c>
      <c r="G95" s="118"/>
      <c r="H95" s="138">
        <v>4</v>
      </c>
      <c r="I95" s="138" t="s">
        <v>289</v>
      </c>
      <c r="J95" s="118" t="s">
        <v>181</v>
      </c>
      <c r="K95" s="118" t="s">
        <v>183</v>
      </c>
      <c r="L95" s="157">
        <v>50</v>
      </c>
      <c r="M95" s="157">
        <v>0</v>
      </c>
      <c r="N95" s="158">
        <v>0</v>
      </c>
      <c r="O95" s="157">
        <v>150</v>
      </c>
      <c r="P95" s="157">
        <v>0</v>
      </c>
      <c r="Q95" s="158">
        <v>0</v>
      </c>
      <c r="R95" s="157">
        <v>250</v>
      </c>
      <c r="S95" s="157">
        <v>0</v>
      </c>
      <c r="T95" s="158">
        <v>0</v>
      </c>
      <c r="U95" s="157">
        <v>400</v>
      </c>
      <c r="V95" s="157">
        <v>0</v>
      </c>
      <c r="W95" s="158">
        <v>0</v>
      </c>
      <c r="X95" s="157">
        <v>400</v>
      </c>
      <c r="Y95" s="157">
        <v>0</v>
      </c>
      <c r="Z95" s="158">
        <v>0</v>
      </c>
      <c r="AA95" s="157">
        <v>400</v>
      </c>
      <c r="AB95" s="157">
        <v>0</v>
      </c>
      <c r="AC95" s="158">
        <v>0</v>
      </c>
      <c r="AD95" s="159">
        <v>300</v>
      </c>
      <c r="AE95" s="157">
        <v>0</v>
      </c>
      <c r="AF95" s="158">
        <v>0</v>
      </c>
      <c r="AG95" s="159">
        <v>450</v>
      </c>
      <c r="AH95" s="157">
        <v>0</v>
      </c>
      <c r="AI95" s="158">
        <v>0</v>
      </c>
      <c r="AJ95" s="159">
        <v>400</v>
      </c>
      <c r="AK95" s="157">
        <v>0</v>
      </c>
      <c r="AL95" s="158">
        <v>0</v>
      </c>
      <c r="AM95" s="159">
        <v>500</v>
      </c>
      <c r="AN95" s="157">
        <v>0</v>
      </c>
      <c r="AO95" s="158">
        <v>0</v>
      </c>
      <c r="AP95" s="159">
        <v>350</v>
      </c>
      <c r="AQ95" s="157">
        <v>0</v>
      </c>
      <c r="AR95" s="158">
        <v>0</v>
      </c>
      <c r="AS95" s="159">
        <v>350</v>
      </c>
      <c r="AT95" s="157">
        <v>0</v>
      </c>
      <c r="AU95" s="158">
        <v>0</v>
      </c>
      <c r="AV95" s="78">
        <f t="shared" si="359"/>
        <v>4000</v>
      </c>
      <c r="AW95" s="138">
        <f t="shared" si="360"/>
        <v>0</v>
      </c>
      <c r="AX95" s="87">
        <f t="shared" si="361"/>
        <v>0</v>
      </c>
    </row>
    <row r="96" spans="1:50" s="3" customFormat="1" ht="90" x14ac:dyDescent="0.25">
      <c r="A96" s="225"/>
      <c r="B96" s="138">
        <v>5</v>
      </c>
      <c r="C96" s="138" t="s">
        <v>251</v>
      </c>
      <c r="D96" s="62" t="s">
        <v>131</v>
      </c>
      <c r="E96" s="133" t="str">
        <f t="shared" si="440"/>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18">
        <v>1</v>
      </c>
      <c r="G96" s="118"/>
      <c r="H96" s="138">
        <v>5</v>
      </c>
      <c r="I96" s="138" t="s">
        <v>252</v>
      </c>
      <c r="J96" s="118" t="s">
        <v>181</v>
      </c>
      <c r="K96" s="118" t="s">
        <v>183</v>
      </c>
      <c r="L96" s="157">
        <v>10</v>
      </c>
      <c r="M96" s="157">
        <v>0</v>
      </c>
      <c r="N96" s="158">
        <v>0</v>
      </c>
      <c r="O96" s="157">
        <v>15</v>
      </c>
      <c r="P96" s="157">
        <v>0</v>
      </c>
      <c r="Q96" s="158">
        <v>0</v>
      </c>
      <c r="R96" s="157">
        <v>20</v>
      </c>
      <c r="S96" s="157">
        <v>0</v>
      </c>
      <c r="T96" s="158">
        <v>0</v>
      </c>
      <c r="U96" s="159">
        <v>20</v>
      </c>
      <c r="V96" s="157">
        <v>0</v>
      </c>
      <c r="W96" s="158">
        <v>0</v>
      </c>
      <c r="X96" s="159">
        <v>20</v>
      </c>
      <c r="Y96" s="157">
        <v>0</v>
      </c>
      <c r="Z96" s="158">
        <v>0</v>
      </c>
      <c r="AA96" s="159">
        <v>25</v>
      </c>
      <c r="AB96" s="157">
        <v>0</v>
      </c>
      <c r="AC96" s="158">
        <v>0</v>
      </c>
      <c r="AD96" s="159">
        <v>25</v>
      </c>
      <c r="AE96" s="157">
        <v>0</v>
      </c>
      <c r="AF96" s="158">
        <v>0</v>
      </c>
      <c r="AG96" s="159">
        <v>25</v>
      </c>
      <c r="AH96" s="157">
        <v>0</v>
      </c>
      <c r="AI96" s="158">
        <v>0</v>
      </c>
      <c r="AJ96" s="159">
        <v>20</v>
      </c>
      <c r="AK96" s="157">
        <v>0</v>
      </c>
      <c r="AL96" s="158">
        <v>0</v>
      </c>
      <c r="AM96" s="159">
        <v>100</v>
      </c>
      <c r="AN96" s="157">
        <v>0</v>
      </c>
      <c r="AO96" s="158">
        <v>0</v>
      </c>
      <c r="AP96" s="159">
        <v>50</v>
      </c>
      <c r="AQ96" s="157">
        <v>0</v>
      </c>
      <c r="AR96" s="158">
        <v>0</v>
      </c>
      <c r="AS96" s="159">
        <v>100</v>
      </c>
      <c r="AT96" s="157">
        <v>0</v>
      </c>
      <c r="AU96" s="158">
        <v>0</v>
      </c>
      <c r="AV96" s="78">
        <f t="shared" si="359"/>
        <v>430</v>
      </c>
      <c r="AW96" s="138">
        <f t="shared" si="360"/>
        <v>0</v>
      </c>
      <c r="AX96" s="87">
        <f t="shared" si="361"/>
        <v>0</v>
      </c>
    </row>
    <row r="97" spans="1:50" s="3" customFormat="1" ht="105" x14ac:dyDescent="0.25">
      <c r="A97" s="225"/>
      <c r="B97" s="138">
        <v>6</v>
      </c>
      <c r="C97" s="138" t="s">
        <v>253</v>
      </c>
      <c r="D97" s="62" t="s">
        <v>131</v>
      </c>
      <c r="E97" s="133" t="str">
        <f t="shared" si="440"/>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7" s="118">
        <v>1</v>
      </c>
      <c r="G97" s="118"/>
      <c r="H97" s="138">
        <v>6</v>
      </c>
      <c r="I97" s="138" t="s">
        <v>254</v>
      </c>
      <c r="J97" s="118" t="s">
        <v>180</v>
      </c>
      <c r="K97" s="118" t="s">
        <v>183</v>
      </c>
      <c r="L97" s="160">
        <v>0.01</v>
      </c>
      <c r="M97" s="157">
        <v>0</v>
      </c>
      <c r="N97" s="158">
        <v>0</v>
      </c>
      <c r="O97" s="160">
        <v>0.06</v>
      </c>
      <c r="P97" s="157">
        <v>0</v>
      </c>
      <c r="Q97" s="158">
        <v>0</v>
      </c>
      <c r="R97" s="160">
        <v>7.0000000000000007E-2</v>
      </c>
      <c r="S97" s="157">
        <v>0</v>
      </c>
      <c r="T97" s="158">
        <v>0</v>
      </c>
      <c r="U97" s="160">
        <v>0.11</v>
      </c>
      <c r="V97" s="157">
        <v>0</v>
      </c>
      <c r="W97" s="158">
        <v>0</v>
      </c>
      <c r="X97" s="160">
        <v>0.12</v>
      </c>
      <c r="Y97" s="157">
        <v>0</v>
      </c>
      <c r="Z97" s="158">
        <v>0</v>
      </c>
      <c r="AA97" s="160">
        <v>0.12</v>
      </c>
      <c r="AB97" s="157">
        <v>0</v>
      </c>
      <c r="AC97" s="158">
        <v>0</v>
      </c>
      <c r="AD97" s="160">
        <v>0.1</v>
      </c>
      <c r="AE97" s="157">
        <v>0</v>
      </c>
      <c r="AF97" s="158">
        <v>0</v>
      </c>
      <c r="AG97" s="160">
        <v>0.1</v>
      </c>
      <c r="AH97" s="157">
        <v>0</v>
      </c>
      <c r="AI97" s="158">
        <v>0</v>
      </c>
      <c r="AJ97" s="160">
        <v>0.1</v>
      </c>
      <c r="AK97" s="157">
        <v>0</v>
      </c>
      <c r="AL97" s="158">
        <v>0</v>
      </c>
      <c r="AM97" s="160">
        <v>0.1</v>
      </c>
      <c r="AN97" s="157">
        <v>0</v>
      </c>
      <c r="AO97" s="158">
        <v>0</v>
      </c>
      <c r="AP97" s="160">
        <v>0.06</v>
      </c>
      <c r="AQ97" s="157">
        <v>0</v>
      </c>
      <c r="AR97" s="158">
        <v>0</v>
      </c>
      <c r="AS97" s="160">
        <v>0.05</v>
      </c>
      <c r="AT97" s="157">
        <v>0</v>
      </c>
      <c r="AU97" s="158">
        <v>0</v>
      </c>
      <c r="AV97" s="110">
        <f t="shared" si="359"/>
        <v>1</v>
      </c>
      <c r="AW97" s="74">
        <f t="shared" si="360"/>
        <v>0</v>
      </c>
      <c r="AX97" s="87">
        <f t="shared" si="361"/>
        <v>0</v>
      </c>
    </row>
    <row r="98" spans="1:50" s="3" customFormat="1" ht="51" customHeight="1" x14ac:dyDescent="0.25">
      <c r="A98" s="225"/>
      <c r="B98" s="199" t="s">
        <v>347</v>
      </c>
      <c r="C98" s="201" t="s">
        <v>346</v>
      </c>
      <c r="D98" s="203" t="s">
        <v>131</v>
      </c>
      <c r="E98" s="205" t="str">
        <f t="shared" si="440"/>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8" s="118">
        <v>0.34</v>
      </c>
      <c r="G98" s="118"/>
      <c r="H98" s="138">
        <v>7</v>
      </c>
      <c r="I98" s="134" t="s">
        <v>353</v>
      </c>
      <c r="J98" s="61" t="s">
        <v>180</v>
      </c>
      <c r="K98" s="61" t="s">
        <v>184</v>
      </c>
      <c r="L98" s="66">
        <v>1</v>
      </c>
      <c r="M98" s="66"/>
      <c r="N98" s="118">
        <f t="shared" ref="N98" si="441">IF(ISERROR(M98/L98),0,(M98/L98))</f>
        <v>0</v>
      </c>
      <c r="O98" s="66">
        <v>1</v>
      </c>
      <c r="P98" s="66"/>
      <c r="Q98" s="118">
        <f t="shared" ref="Q98" si="442">IF(ISERROR(P98/O98),0,(P98/O98))</f>
        <v>0</v>
      </c>
      <c r="R98" s="66">
        <v>1</v>
      </c>
      <c r="S98" s="66"/>
      <c r="T98" s="118">
        <f t="shared" ref="T98" si="443">IF(ISERROR(S98/R98),0,(S98/R98))</f>
        <v>0</v>
      </c>
      <c r="U98" s="66">
        <v>1</v>
      </c>
      <c r="V98" s="66"/>
      <c r="W98" s="118">
        <f t="shared" ref="W98" si="444">IF(ISERROR(V98/U98),0,(V98/U98))</f>
        <v>0</v>
      </c>
      <c r="X98" s="66">
        <v>1</v>
      </c>
      <c r="Y98" s="66"/>
      <c r="Z98" s="118">
        <f t="shared" ref="Z98" si="445">IF(ISERROR(Y98/X98),0,(Y98/X98))</f>
        <v>0</v>
      </c>
      <c r="AA98" s="66">
        <v>1</v>
      </c>
      <c r="AB98" s="66"/>
      <c r="AC98" s="118">
        <f t="shared" ref="AC98" si="446">IF(ISERROR(AB98/AA98),0,(AB98/AA98))</f>
        <v>0</v>
      </c>
      <c r="AD98" s="66">
        <v>1</v>
      </c>
      <c r="AE98" s="66"/>
      <c r="AF98" s="118">
        <f t="shared" ref="AF98" si="447">IF(ISERROR(AE98/AD98),0,(AE98/AD98))</f>
        <v>0</v>
      </c>
      <c r="AG98" s="66">
        <v>1</v>
      </c>
      <c r="AH98" s="66"/>
      <c r="AI98" s="118">
        <f t="shared" ref="AI98" si="448">IF(ISERROR(AH98/AG98),0,(AH98/AG98))</f>
        <v>0</v>
      </c>
      <c r="AJ98" s="66">
        <v>1</v>
      </c>
      <c r="AK98" s="66"/>
      <c r="AL98" s="118">
        <f t="shared" ref="AL98" si="449">IF(ISERROR(AK98/AJ98),0,(AK98/AJ98))</f>
        <v>0</v>
      </c>
      <c r="AM98" s="66">
        <v>1</v>
      </c>
      <c r="AN98" s="66"/>
      <c r="AO98" s="118">
        <f t="shared" ref="AO98" si="450">IF(ISERROR(AN98/AM98),0,(AN98/AM98))</f>
        <v>0</v>
      </c>
      <c r="AP98" s="66">
        <v>1</v>
      </c>
      <c r="AQ98" s="66"/>
      <c r="AR98" s="118">
        <f t="shared" ref="AR98" si="451">IF(ISERROR(AQ98/AP98),0,(AQ98/AP98))</f>
        <v>0</v>
      </c>
      <c r="AS98" s="66">
        <v>1</v>
      </c>
      <c r="AT98" s="66"/>
      <c r="AU98" s="118">
        <f t="shared" ref="AU98" si="452">IF(ISERROR(AT98/AS98),0,(AT98/AS98))</f>
        <v>0</v>
      </c>
      <c r="AV98" s="68">
        <f t="shared" ref="AV98" si="453">IF(K98="SUMA",(L98+O98+R98+U98+X98+AA98+AD98+AG98+AP98+AS98+AJ98+AM98),(AD98))</f>
        <v>1</v>
      </c>
      <c r="AW98" s="69">
        <f t="shared" ref="AW98" si="454">IF(ISERROR(IF(K98="Suma",(AE98+AH98+AQ98+AT98+AK98+AN98+AB98+Y98+V98+S98+P98+M98),AVERAGE(AE98,AH98,AQ98,AT98,AK98,AN98,AB98,Y98,V98,S98,P98,M98))),0,IF(K98="Suma",(AE98+AH98+AQ98+AT98+AK98+AN98+AB98+Y98+V98+S98+P98+M98),AVERAGE(AE98,AH98,AQ98,AT98,AK98,AN98,AB98,Y98,V98,S98,P98,M98)))</f>
        <v>0</v>
      </c>
      <c r="AX98" s="87">
        <f t="shared" ref="AX98" si="455">IF(ISERROR(AW98/AV98),0,(AW98/AV98))</f>
        <v>0</v>
      </c>
    </row>
    <row r="99" spans="1:50" s="3" customFormat="1" ht="51" customHeight="1" x14ac:dyDescent="0.25">
      <c r="A99" s="225"/>
      <c r="B99" s="199"/>
      <c r="C99" s="201"/>
      <c r="D99" s="203"/>
      <c r="E99" s="205"/>
      <c r="F99" s="118">
        <v>0.33</v>
      </c>
      <c r="G99" s="118"/>
      <c r="H99" s="138">
        <v>8</v>
      </c>
      <c r="I99" s="134" t="s">
        <v>354</v>
      </c>
      <c r="J99" s="61" t="s">
        <v>180</v>
      </c>
      <c r="K99" s="61" t="s">
        <v>184</v>
      </c>
      <c r="L99" s="66">
        <v>1</v>
      </c>
      <c r="M99" s="66"/>
      <c r="N99" s="118">
        <f t="shared" si="358"/>
        <v>0</v>
      </c>
      <c r="O99" s="66">
        <v>1</v>
      </c>
      <c r="P99" s="66"/>
      <c r="Q99" s="118">
        <f t="shared" si="362"/>
        <v>0</v>
      </c>
      <c r="R99" s="66">
        <v>1</v>
      </c>
      <c r="S99" s="66"/>
      <c r="T99" s="118">
        <f t="shared" si="363"/>
        <v>0</v>
      </c>
      <c r="U99" s="66">
        <v>1</v>
      </c>
      <c r="V99" s="66"/>
      <c r="W99" s="118">
        <f t="shared" si="364"/>
        <v>0</v>
      </c>
      <c r="X99" s="66">
        <v>1</v>
      </c>
      <c r="Y99" s="66"/>
      <c r="Z99" s="118">
        <f t="shared" si="365"/>
        <v>0</v>
      </c>
      <c r="AA99" s="66">
        <v>1</v>
      </c>
      <c r="AB99" s="66"/>
      <c r="AC99" s="118">
        <f t="shared" si="366"/>
        <v>0</v>
      </c>
      <c r="AD99" s="66">
        <v>1</v>
      </c>
      <c r="AE99" s="66"/>
      <c r="AF99" s="118">
        <f t="shared" si="367"/>
        <v>0</v>
      </c>
      <c r="AG99" s="66">
        <v>1</v>
      </c>
      <c r="AH99" s="66"/>
      <c r="AI99" s="118">
        <f t="shared" si="368"/>
        <v>0</v>
      </c>
      <c r="AJ99" s="66">
        <v>1</v>
      </c>
      <c r="AK99" s="66"/>
      <c r="AL99" s="118">
        <f t="shared" si="369"/>
        <v>0</v>
      </c>
      <c r="AM99" s="66">
        <v>1</v>
      </c>
      <c r="AN99" s="66"/>
      <c r="AO99" s="118">
        <f t="shared" si="370"/>
        <v>0</v>
      </c>
      <c r="AP99" s="66">
        <v>1</v>
      </c>
      <c r="AQ99" s="66"/>
      <c r="AR99" s="118">
        <f t="shared" si="371"/>
        <v>0</v>
      </c>
      <c r="AS99" s="66">
        <v>1</v>
      </c>
      <c r="AT99" s="66"/>
      <c r="AU99" s="118">
        <f t="shared" si="372"/>
        <v>0</v>
      </c>
      <c r="AV99" s="68">
        <f t="shared" si="359"/>
        <v>1</v>
      </c>
      <c r="AW99" s="69">
        <f t="shared" si="360"/>
        <v>0</v>
      </c>
      <c r="AX99" s="87">
        <f t="shared" si="361"/>
        <v>0</v>
      </c>
    </row>
    <row r="100" spans="1:50" s="3" customFormat="1" ht="51" customHeight="1" thickBot="1" x14ac:dyDescent="0.3">
      <c r="A100" s="226"/>
      <c r="B100" s="200"/>
      <c r="C100" s="202"/>
      <c r="D100" s="204"/>
      <c r="E100" s="206"/>
      <c r="F100" s="64">
        <v>0.33</v>
      </c>
      <c r="G100" s="64"/>
      <c r="H100" s="63">
        <v>9</v>
      </c>
      <c r="I100" s="178" t="s">
        <v>355</v>
      </c>
      <c r="J100" s="131" t="s">
        <v>180</v>
      </c>
      <c r="K100" s="131" t="s">
        <v>184</v>
      </c>
      <c r="L100" s="132">
        <v>1</v>
      </c>
      <c r="M100" s="132"/>
      <c r="N100" s="64">
        <f t="shared" si="358"/>
        <v>0</v>
      </c>
      <c r="O100" s="132">
        <v>1</v>
      </c>
      <c r="P100" s="132"/>
      <c r="Q100" s="64">
        <f t="shared" si="362"/>
        <v>0</v>
      </c>
      <c r="R100" s="132">
        <v>1</v>
      </c>
      <c r="S100" s="132"/>
      <c r="T100" s="64">
        <f t="shared" si="363"/>
        <v>0</v>
      </c>
      <c r="U100" s="132">
        <v>1</v>
      </c>
      <c r="V100" s="132"/>
      <c r="W100" s="64">
        <f t="shared" si="364"/>
        <v>0</v>
      </c>
      <c r="X100" s="132">
        <v>1</v>
      </c>
      <c r="Y100" s="132"/>
      <c r="Z100" s="64">
        <f t="shared" si="365"/>
        <v>0</v>
      </c>
      <c r="AA100" s="132">
        <v>1</v>
      </c>
      <c r="AB100" s="132"/>
      <c r="AC100" s="64">
        <f t="shared" si="366"/>
        <v>0</v>
      </c>
      <c r="AD100" s="132">
        <v>1</v>
      </c>
      <c r="AE100" s="132"/>
      <c r="AF100" s="64">
        <f t="shared" si="367"/>
        <v>0</v>
      </c>
      <c r="AG100" s="132">
        <v>1</v>
      </c>
      <c r="AH100" s="132"/>
      <c r="AI100" s="64">
        <f t="shared" si="368"/>
        <v>0</v>
      </c>
      <c r="AJ100" s="132">
        <v>1</v>
      </c>
      <c r="AK100" s="132"/>
      <c r="AL100" s="64">
        <f t="shared" si="369"/>
        <v>0</v>
      </c>
      <c r="AM100" s="132">
        <v>1</v>
      </c>
      <c r="AN100" s="132"/>
      <c r="AO100" s="64">
        <f t="shared" si="370"/>
        <v>0</v>
      </c>
      <c r="AP100" s="132">
        <v>1</v>
      </c>
      <c r="AQ100" s="132"/>
      <c r="AR100" s="64">
        <f t="shared" si="371"/>
        <v>0</v>
      </c>
      <c r="AS100" s="132">
        <v>1</v>
      </c>
      <c r="AT100" s="132"/>
      <c r="AU100" s="64">
        <f t="shared" si="372"/>
        <v>0</v>
      </c>
      <c r="AV100" s="152">
        <f t="shared" si="359"/>
        <v>1</v>
      </c>
      <c r="AW100" s="151">
        <f t="shared" si="360"/>
        <v>0</v>
      </c>
      <c r="AX100" s="88">
        <f t="shared" si="361"/>
        <v>0</v>
      </c>
    </row>
    <row r="101" spans="1:50" s="3" customForma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50" s="3" customForma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8"/>
      <c r="G104" s="8"/>
      <c r="H104" s="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8"/>
      <c r="G105" s="8"/>
      <c r="H105" s="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ht="60"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5"/>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45" customHeight="1" x14ac:dyDescent="0.2">
      <c r="A128" s="2"/>
      <c r="B128" s="2"/>
      <c r="C128" s="4"/>
      <c r="D128" s="2"/>
      <c r="E128" s="5"/>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41" s="3" customFormat="1" x14ac:dyDescent="0.2">
      <c r="A129" s="2"/>
      <c r="B129" s="2"/>
      <c r="C129" s="4"/>
      <c r="D129" s="2"/>
      <c r="E129" s="5"/>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41" s="3" customFormat="1" ht="45" customHeight="1" x14ac:dyDescent="0.2">
      <c r="A130" s="2"/>
      <c r="B130" s="2"/>
      <c r="C130" s="4"/>
      <c r="D130" s="2"/>
      <c r="E130" s="5"/>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41" s="3" customFormat="1" x14ac:dyDescent="0.2">
      <c r="A131" s="2"/>
      <c r="B131" s="2"/>
      <c r="C131" s="4"/>
      <c r="D131" s="2"/>
      <c r="E131" s="2"/>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41" s="3" customFormat="1" x14ac:dyDescent="0.2">
      <c r="A132" s="2"/>
      <c r="B132" s="2"/>
      <c r="C132" s="2"/>
      <c r="D132" s="2"/>
      <c r="E132" s="2"/>
      <c r="F132" s="6"/>
      <c r="G132" s="6"/>
      <c r="H132" s="6"/>
      <c r="I132" s="2"/>
      <c r="J132" s="2"/>
      <c r="K132" s="2"/>
      <c r="L132" s="7"/>
      <c r="M132" s="2"/>
      <c r="N132" s="2"/>
      <c r="O132" s="2"/>
      <c r="P132" s="2"/>
      <c r="Q132" s="2"/>
      <c r="R132" s="2"/>
      <c r="S132" s="2"/>
      <c r="T132" s="2"/>
      <c r="U132" s="2"/>
      <c r="V132" s="2"/>
      <c r="W132" s="2"/>
      <c r="X132" s="2"/>
      <c r="Y132" s="2"/>
      <c r="Z132" s="2"/>
      <c r="AA132" s="2"/>
      <c r="AB132" s="2"/>
      <c r="AC132" s="2"/>
      <c r="AD132" s="2"/>
      <c r="AE132" s="2"/>
      <c r="AF132" s="2"/>
      <c r="AG132" s="2"/>
    </row>
    <row r="133" spans="1:41" s="3" customFormat="1" x14ac:dyDescent="0.2">
      <c r="A133" s="2"/>
      <c r="B133" s="2"/>
      <c r="C133" s="2"/>
      <c r="D133" s="2"/>
      <c r="E133" s="2"/>
      <c r="F133" s="6"/>
      <c r="G133" s="6"/>
      <c r="H133" s="6"/>
      <c r="I133" s="2"/>
      <c r="J133" s="2"/>
      <c r="K133" s="2"/>
      <c r="L133" s="7"/>
      <c r="M133" s="2"/>
      <c r="N133" s="2"/>
      <c r="O133" s="2"/>
      <c r="P133" s="2"/>
      <c r="Q133" s="2"/>
      <c r="R133" s="2"/>
      <c r="S133" s="2"/>
      <c r="T133" s="2"/>
      <c r="U133" s="2"/>
      <c r="V133" s="2"/>
      <c r="W133" s="2"/>
      <c r="X133" s="2"/>
      <c r="Y133" s="2"/>
      <c r="Z133" s="2"/>
      <c r="AA133" s="2"/>
      <c r="AB133" s="2"/>
      <c r="AC133" s="2"/>
      <c r="AD133" s="2"/>
      <c r="AE133" s="2"/>
      <c r="AF133" s="2"/>
      <c r="AG133" s="2"/>
    </row>
    <row r="134" spans="1:41" s="91" customFormat="1" x14ac:dyDescent="0.2">
      <c r="A134" s="89"/>
      <c r="B134" s="89"/>
      <c r="C134" s="89"/>
      <c r="D134" s="89"/>
      <c r="E134" s="89"/>
      <c r="F134" s="89"/>
      <c r="G134" s="89"/>
      <c r="H134" s="89"/>
      <c r="I134" s="89"/>
      <c r="J134" s="89"/>
      <c r="K134" s="89"/>
      <c r="L134" s="90"/>
      <c r="M134" s="89"/>
      <c r="N134" s="89"/>
      <c r="O134" s="89"/>
      <c r="P134" s="89"/>
      <c r="Q134" s="89"/>
      <c r="R134" s="89"/>
      <c r="S134" s="89"/>
      <c r="T134" s="89"/>
      <c r="U134" s="89"/>
      <c r="V134" s="89"/>
      <c r="W134" s="89"/>
      <c r="X134" s="89"/>
      <c r="Y134" s="89"/>
      <c r="Z134" s="89"/>
      <c r="AA134" s="89"/>
      <c r="AB134" s="89"/>
      <c r="AC134" s="89"/>
      <c r="AD134" s="89"/>
      <c r="AE134" s="89"/>
      <c r="AF134" s="89"/>
      <c r="AG134" s="89"/>
    </row>
    <row r="135" spans="1:41" s="91" customFormat="1" x14ac:dyDescent="0.2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row>
    <row r="136" spans="1:41" s="91" customFormat="1" x14ac:dyDescent="0.2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row>
    <row r="137" spans="1:41" s="91" customFormat="1" x14ac:dyDescent="0.2">
      <c r="A137" s="89">
        <v>2018</v>
      </c>
      <c r="B137" s="89"/>
      <c r="C137" s="92" t="s">
        <v>106</v>
      </c>
      <c r="D137" s="93" t="s">
        <v>107</v>
      </c>
      <c r="E137" s="93" t="s">
        <v>105</v>
      </c>
      <c r="F137" s="89"/>
      <c r="G137" s="89"/>
      <c r="H137" s="89"/>
      <c r="I137" s="89"/>
      <c r="J137" s="89"/>
      <c r="K137" s="89"/>
      <c r="L137" s="94"/>
      <c r="M137" s="89"/>
      <c r="N137" s="89"/>
      <c r="O137" s="89"/>
      <c r="P137" s="89"/>
      <c r="Q137" s="89"/>
      <c r="R137" s="89"/>
      <c r="S137" s="89"/>
      <c r="T137" s="89"/>
      <c r="U137" s="89"/>
      <c r="V137" s="89"/>
      <c r="W137" s="89"/>
      <c r="X137" s="89"/>
      <c r="Y137" s="89"/>
      <c r="Z137" s="89"/>
      <c r="AA137" s="89"/>
      <c r="AB137" s="89"/>
      <c r="AC137" s="89"/>
      <c r="AD137" s="89"/>
      <c r="AE137" s="89"/>
      <c r="AF137" s="89"/>
      <c r="AG137" s="89"/>
    </row>
    <row r="138" spans="1:41" s="91" customFormat="1" x14ac:dyDescent="0.2">
      <c r="A138" s="89">
        <v>2019</v>
      </c>
      <c r="B138" s="89"/>
      <c r="C138" s="95" t="s">
        <v>109</v>
      </c>
      <c r="D138" s="89" t="s">
        <v>110</v>
      </c>
      <c r="E138" s="96" t="s">
        <v>108</v>
      </c>
      <c r="F138" s="97" t="s">
        <v>112</v>
      </c>
      <c r="G138" s="97"/>
      <c r="H138" s="97"/>
      <c r="I138" s="97" t="s">
        <v>113</v>
      </c>
      <c r="J138" s="97" t="s">
        <v>114</v>
      </c>
      <c r="K138" s="97" t="s">
        <v>113</v>
      </c>
      <c r="L138" s="90" t="s">
        <v>115</v>
      </c>
      <c r="M138" s="97"/>
      <c r="N138" s="97"/>
      <c r="O138" s="97"/>
      <c r="P138" s="97"/>
      <c r="Q138" s="97"/>
      <c r="R138" s="97"/>
      <c r="S138" s="97"/>
      <c r="T138" s="97"/>
      <c r="U138" s="97"/>
      <c r="V138" s="97"/>
      <c r="W138" s="97"/>
      <c r="X138" s="97"/>
      <c r="Y138" s="97"/>
      <c r="Z138" s="97"/>
      <c r="AA138" s="97"/>
      <c r="AB138" s="97"/>
      <c r="AC138" s="97"/>
      <c r="AD138" s="97"/>
      <c r="AE138" s="97"/>
      <c r="AF138" s="97"/>
      <c r="AG138" s="97"/>
    </row>
    <row r="139" spans="1:41" s="91" customFormat="1" x14ac:dyDescent="0.2">
      <c r="A139" s="89">
        <v>2020</v>
      </c>
      <c r="B139" s="89"/>
      <c r="C139" s="95" t="s">
        <v>116</v>
      </c>
      <c r="D139" s="89" t="s">
        <v>117</v>
      </c>
      <c r="E139" s="96" t="s">
        <v>111</v>
      </c>
      <c r="F139" s="97" t="s">
        <v>119</v>
      </c>
      <c r="G139" s="97"/>
      <c r="H139" s="97"/>
      <c r="I139" s="97" t="s">
        <v>113</v>
      </c>
      <c r="J139" s="97" t="s">
        <v>114</v>
      </c>
      <c r="K139" s="97" t="s">
        <v>113</v>
      </c>
      <c r="L139" s="94" t="s">
        <v>120</v>
      </c>
      <c r="M139" s="97"/>
      <c r="N139" s="97"/>
      <c r="O139" s="97"/>
      <c r="P139" s="97"/>
      <c r="Q139" s="97"/>
      <c r="R139" s="97"/>
      <c r="S139" s="97"/>
      <c r="T139" s="97"/>
      <c r="U139" s="97"/>
      <c r="V139" s="97"/>
      <c r="W139" s="97"/>
      <c r="X139" s="97"/>
      <c r="Y139" s="97"/>
      <c r="Z139" s="97"/>
      <c r="AA139" s="97"/>
      <c r="AB139" s="97"/>
      <c r="AC139" s="97"/>
      <c r="AD139" s="97"/>
      <c r="AE139" s="97"/>
      <c r="AF139" s="97"/>
      <c r="AG139" s="97"/>
      <c r="AH139" s="98"/>
      <c r="AI139" s="98"/>
      <c r="AJ139" s="98"/>
      <c r="AK139" s="98"/>
      <c r="AL139" s="98"/>
      <c r="AM139" s="98"/>
      <c r="AN139" s="98"/>
      <c r="AO139" s="98"/>
    </row>
    <row r="140" spans="1:41" s="91" customFormat="1" x14ac:dyDescent="0.2">
      <c r="A140" s="89">
        <v>2021</v>
      </c>
      <c r="B140" s="89"/>
      <c r="C140" s="95" t="s">
        <v>121</v>
      </c>
      <c r="D140" s="89" t="s">
        <v>122</v>
      </c>
      <c r="E140" s="96" t="s">
        <v>118</v>
      </c>
      <c r="F140" s="97" t="s">
        <v>119</v>
      </c>
      <c r="G140" s="97"/>
      <c r="H140" s="97"/>
      <c r="I140" s="97" t="s">
        <v>113</v>
      </c>
      <c r="J140" s="97" t="s">
        <v>114</v>
      </c>
      <c r="K140" s="97" t="s">
        <v>113</v>
      </c>
      <c r="L140" s="94" t="s">
        <v>124</v>
      </c>
      <c r="M140" s="97"/>
      <c r="N140" s="97"/>
      <c r="O140" s="97"/>
      <c r="P140" s="97"/>
      <c r="Q140" s="97"/>
      <c r="R140" s="97"/>
      <c r="S140" s="97"/>
      <c r="T140" s="97"/>
      <c r="U140" s="97"/>
      <c r="V140" s="97"/>
      <c r="W140" s="97"/>
      <c r="X140" s="97"/>
      <c r="Y140" s="97"/>
      <c r="Z140" s="97"/>
      <c r="AA140" s="97"/>
      <c r="AB140" s="97"/>
      <c r="AC140" s="97"/>
      <c r="AD140" s="97"/>
      <c r="AE140" s="97"/>
      <c r="AF140" s="97"/>
      <c r="AG140" s="97"/>
      <c r="AH140" s="98"/>
      <c r="AI140" s="98"/>
      <c r="AJ140" s="98"/>
      <c r="AK140" s="98"/>
      <c r="AL140" s="98"/>
      <c r="AM140" s="98"/>
      <c r="AN140" s="98"/>
      <c r="AO140" s="98"/>
    </row>
    <row r="141" spans="1:41" s="91" customFormat="1" x14ac:dyDescent="0.2">
      <c r="A141" s="89">
        <v>2022</v>
      </c>
      <c r="B141" s="89"/>
      <c r="C141" s="95" t="s">
        <v>125</v>
      </c>
      <c r="D141" s="89" t="s">
        <v>126</v>
      </c>
      <c r="E141" s="96" t="s">
        <v>123</v>
      </c>
      <c r="F141" s="97" t="s">
        <v>128</v>
      </c>
      <c r="G141" s="97"/>
      <c r="H141" s="97"/>
      <c r="I141" s="97" t="s">
        <v>129</v>
      </c>
      <c r="J141" s="97" t="s">
        <v>114</v>
      </c>
      <c r="K141" s="97" t="s">
        <v>129</v>
      </c>
      <c r="L141" s="90" t="s">
        <v>130</v>
      </c>
      <c r="M141" s="97"/>
      <c r="N141" s="97"/>
      <c r="O141" s="97"/>
      <c r="P141" s="97"/>
      <c r="Q141" s="97"/>
      <c r="R141" s="97"/>
      <c r="S141" s="97"/>
      <c r="T141" s="97"/>
      <c r="U141" s="97"/>
      <c r="V141" s="97"/>
      <c r="W141" s="97"/>
      <c r="X141" s="97"/>
      <c r="Y141" s="97"/>
      <c r="Z141" s="97"/>
      <c r="AA141" s="97"/>
      <c r="AB141" s="97"/>
      <c r="AC141" s="97"/>
      <c r="AD141" s="97"/>
      <c r="AE141" s="97"/>
      <c r="AF141" s="97"/>
      <c r="AG141" s="97"/>
      <c r="AH141" s="98"/>
      <c r="AI141" s="98"/>
      <c r="AJ141" s="98"/>
      <c r="AK141" s="98"/>
      <c r="AL141" s="98"/>
      <c r="AM141" s="98"/>
      <c r="AN141" s="98"/>
      <c r="AO141" s="98"/>
    </row>
    <row r="142" spans="1:41" s="91" customFormat="1" x14ac:dyDescent="0.2">
      <c r="A142" s="89">
        <v>2023</v>
      </c>
      <c r="B142" s="89"/>
      <c r="C142" s="95" t="s">
        <v>131</v>
      </c>
      <c r="D142" s="89" t="s">
        <v>132</v>
      </c>
      <c r="E142" s="96" t="s">
        <v>127</v>
      </c>
      <c r="F142" s="97" t="s">
        <v>134</v>
      </c>
      <c r="G142" s="97"/>
      <c r="H142" s="97"/>
      <c r="I142" s="97" t="s">
        <v>129</v>
      </c>
      <c r="J142" s="97" t="s">
        <v>114</v>
      </c>
      <c r="K142" s="97" t="s">
        <v>129</v>
      </c>
      <c r="L142" s="90" t="s">
        <v>135</v>
      </c>
      <c r="M142" s="97"/>
      <c r="N142" s="97"/>
      <c r="O142" s="97"/>
      <c r="P142" s="97"/>
      <c r="Q142" s="97"/>
      <c r="R142" s="97"/>
      <c r="S142" s="97"/>
      <c r="T142" s="97"/>
      <c r="U142" s="97"/>
      <c r="V142" s="97"/>
      <c r="W142" s="97"/>
      <c r="X142" s="97"/>
      <c r="Y142" s="97"/>
      <c r="Z142" s="97"/>
      <c r="AA142" s="97"/>
      <c r="AB142" s="97"/>
      <c r="AC142" s="97"/>
      <c r="AD142" s="97"/>
      <c r="AE142" s="97"/>
      <c r="AF142" s="97"/>
      <c r="AG142" s="97"/>
      <c r="AH142" s="98"/>
      <c r="AI142" s="98"/>
      <c r="AJ142" s="98"/>
      <c r="AK142" s="98"/>
      <c r="AL142" s="98"/>
      <c r="AM142" s="98"/>
      <c r="AN142" s="98"/>
      <c r="AO142" s="98"/>
    </row>
    <row r="143" spans="1:41" s="100" customFormat="1" x14ac:dyDescent="0.2">
      <c r="A143" s="89">
        <v>2024</v>
      </c>
      <c r="B143" s="89"/>
      <c r="C143" s="95" t="s">
        <v>136</v>
      </c>
      <c r="D143" s="89" t="s">
        <v>137</v>
      </c>
      <c r="E143" s="96" t="s">
        <v>133</v>
      </c>
      <c r="F143" s="97" t="s">
        <v>134</v>
      </c>
      <c r="G143" s="97"/>
      <c r="H143" s="97"/>
      <c r="I143" s="97" t="s">
        <v>129</v>
      </c>
      <c r="J143" s="97" t="s">
        <v>114</v>
      </c>
      <c r="K143" s="97" t="s">
        <v>129</v>
      </c>
      <c r="L143" s="90" t="s">
        <v>139</v>
      </c>
      <c r="M143" s="97"/>
      <c r="N143" s="97"/>
      <c r="O143" s="97"/>
      <c r="P143" s="97"/>
      <c r="Q143" s="97"/>
      <c r="R143" s="97"/>
      <c r="S143" s="97"/>
      <c r="T143" s="97"/>
      <c r="U143" s="97"/>
      <c r="V143" s="97"/>
      <c r="W143" s="97"/>
      <c r="X143" s="97"/>
      <c r="Y143" s="97"/>
      <c r="Z143" s="97"/>
      <c r="AA143" s="97"/>
      <c r="AB143" s="97"/>
      <c r="AC143" s="97"/>
      <c r="AD143" s="97"/>
      <c r="AE143" s="97"/>
      <c r="AF143" s="97"/>
      <c r="AG143" s="97"/>
      <c r="AH143" s="99"/>
      <c r="AI143" s="99"/>
      <c r="AJ143" s="99"/>
      <c r="AK143" s="99"/>
      <c r="AL143" s="99"/>
      <c r="AM143" s="99"/>
      <c r="AN143" s="99"/>
      <c r="AO143" s="99"/>
    </row>
    <row r="144" spans="1:41" s="100" customFormat="1" x14ac:dyDescent="0.2">
      <c r="A144" s="89">
        <v>2025</v>
      </c>
      <c r="B144" s="89"/>
      <c r="C144" s="95" t="s">
        <v>140</v>
      </c>
      <c r="D144" s="89" t="s">
        <v>141</v>
      </c>
      <c r="E144" s="96" t="s">
        <v>138</v>
      </c>
      <c r="F144" s="97" t="s">
        <v>134</v>
      </c>
      <c r="G144" s="97"/>
      <c r="H144" s="97"/>
      <c r="I144" s="97" t="s">
        <v>129</v>
      </c>
      <c r="J144" s="97" t="s">
        <v>114</v>
      </c>
      <c r="K144" s="97" t="s">
        <v>129</v>
      </c>
      <c r="L144" s="90" t="s">
        <v>143</v>
      </c>
      <c r="M144" s="97"/>
      <c r="N144" s="97"/>
      <c r="O144" s="97"/>
      <c r="P144" s="97"/>
      <c r="Q144" s="97"/>
      <c r="R144" s="97"/>
      <c r="S144" s="97"/>
      <c r="T144" s="97"/>
      <c r="U144" s="97"/>
      <c r="V144" s="97"/>
      <c r="W144" s="97"/>
      <c r="X144" s="97"/>
      <c r="Y144" s="97"/>
      <c r="Z144" s="97"/>
      <c r="AA144" s="97"/>
      <c r="AB144" s="97"/>
      <c r="AC144" s="97"/>
      <c r="AD144" s="97"/>
      <c r="AE144" s="97"/>
      <c r="AF144" s="97"/>
      <c r="AG144" s="97"/>
      <c r="AH144" s="99"/>
      <c r="AI144" s="99"/>
      <c r="AJ144" s="99"/>
      <c r="AK144" s="99"/>
      <c r="AL144" s="99"/>
      <c r="AM144" s="99"/>
      <c r="AN144" s="99"/>
      <c r="AO144" s="99"/>
    </row>
    <row r="145" spans="1:41" s="100" customFormat="1" x14ac:dyDescent="0.2">
      <c r="A145" s="89">
        <v>2026</v>
      </c>
      <c r="B145" s="89"/>
      <c r="C145" s="95" t="s">
        <v>144</v>
      </c>
      <c r="D145" s="101" t="s">
        <v>145</v>
      </c>
      <c r="E145" s="102" t="s">
        <v>142</v>
      </c>
      <c r="F145" s="97" t="s">
        <v>128</v>
      </c>
      <c r="G145" s="97"/>
      <c r="H145" s="97"/>
      <c r="I145" s="97" t="s">
        <v>129</v>
      </c>
      <c r="J145" s="94" t="s">
        <v>114</v>
      </c>
      <c r="K145" s="97" t="s">
        <v>129</v>
      </c>
      <c r="L145" s="90" t="s">
        <v>147</v>
      </c>
      <c r="M145" s="97"/>
      <c r="N145" s="97"/>
      <c r="O145" s="97"/>
      <c r="P145" s="97"/>
      <c r="Q145" s="97"/>
      <c r="R145" s="97"/>
      <c r="S145" s="97"/>
      <c r="T145" s="97"/>
      <c r="U145" s="97"/>
      <c r="V145" s="97"/>
      <c r="W145" s="97"/>
      <c r="X145" s="97"/>
      <c r="Y145" s="97"/>
      <c r="Z145" s="97"/>
      <c r="AA145" s="97"/>
      <c r="AB145" s="97"/>
      <c r="AC145" s="97"/>
      <c r="AD145" s="97"/>
      <c r="AE145" s="97"/>
      <c r="AF145" s="97"/>
      <c r="AG145" s="97"/>
      <c r="AH145" s="99"/>
      <c r="AI145" s="99"/>
      <c r="AJ145" s="99"/>
      <c r="AK145" s="99"/>
      <c r="AL145" s="99"/>
      <c r="AM145" s="99"/>
      <c r="AN145" s="99"/>
      <c r="AO145" s="99"/>
    </row>
    <row r="146" spans="1:41" s="100" customFormat="1" x14ac:dyDescent="0.2">
      <c r="A146" s="89">
        <v>2027</v>
      </c>
      <c r="B146" s="89"/>
      <c r="C146" s="95" t="s">
        <v>148</v>
      </c>
      <c r="D146" s="101" t="s">
        <v>149</v>
      </c>
      <c r="E146" s="102" t="s">
        <v>146</v>
      </c>
      <c r="F146" s="97" t="s">
        <v>119</v>
      </c>
      <c r="G146" s="97"/>
      <c r="H146" s="97"/>
      <c r="I146" s="90" t="s">
        <v>151</v>
      </c>
      <c r="J146" s="94" t="s">
        <v>114</v>
      </c>
      <c r="K146" s="90" t="s">
        <v>151</v>
      </c>
      <c r="L146" s="90" t="s">
        <v>152</v>
      </c>
      <c r="M146" s="97"/>
      <c r="N146" s="97"/>
      <c r="O146" s="97"/>
      <c r="P146" s="97"/>
      <c r="Q146" s="97"/>
      <c r="R146" s="97"/>
      <c r="S146" s="97"/>
      <c r="T146" s="97"/>
      <c r="U146" s="97"/>
      <c r="V146" s="97"/>
      <c r="W146" s="97"/>
      <c r="X146" s="97"/>
      <c r="Y146" s="97"/>
      <c r="Z146" s="97"/>
      <c r="AA146" s="97"/>
      <c r="AB146" s="97"/>
      <c r="AC146" s="97"/>
      <c r="AD146" s="97"/>
      <c r="AE146" s="97"/>
      <c r="AF146" s="97"/>
      <c r="AG146" s="97"/>
      <c r="AH146" s="99"/>
      <c r="AI146" s="99"/>
      <c r="AJ146" s="99"/>
      <c r="AK146" s="99"/>
      <c r="AL146" s="99"/>
      <c r="AM146" s="99"/>
      <c r="AN146" s="99"/>
      <c r="AO146" s="99"/>
    </row>
    <row r="147" spans="1:41" s="100" customFormat="1" ht="12.75" customHeight="1" x14ac:dyDescent="0.2">
      <c r="A147" s="89">
        <v>2028</v>
      </c>
      <c r="B147" s="89"/>
      <c r="C147" s="95" t="s">
        <v>153</v>
      </c>
      <c r="D147" s="101" t="s">
        <v>154</v>
      </c>
      <c r="E147" s="102" t="s">
        <v>150</v>
      </c>
      <c r="F147" s="94" t="s">
        <v>156</v>
      </c>
      <c r="G147" s="94"/>
      <c r="H147" s="94"/>
      <c r="I147" s="90" t="s">
        <v>151</v>
      </c>
      <c r="J147" s="94" t="s">
        <v>114</v>
      </c>
      <c r="K147" s="90" t="s">
        <v>151</v>
      </c>
      <c r="L147" s="90" t="s">
        <v>157</v>
      </c>
      <c r="M147" s="97"/>
      <c r="N147" s="97"/>
      <c r="O147" s="97"/>
      <c r="P147" s="97"/>
      <c r="Q147" s="97"/>
      <c r="R147" s="97"/>
      <c r="S147" s="97"/>
      <c r="T147" s="97"/>
      <c r="U147" s="97"/>
      <c r="V147" s="97"/>
      <c r="W147" s="97"/>
      <c r="X147" s="97"/>
      <c r="Y147" s="97"/>
      <c r="Z147" s="97"/>
      <c r="AA147" s="97"/>
      <c r="AB147" s="97"/>
      <c r="AC147" s="97"/>
      <c r="AD147" s="97"/>
      <c r="AE147" s="97"/>
      <c r="AF147" s="97"/>
      <c r="AG147" s="97"/>
      <c r="AH147" s="99"/>
      <c r="AI147" s="99"/>
      <c r="AJ147" s="99"/>
      <c r="AK147" s="99"/>
      <c r="AL147" s="99"/>
      <c r="AM147" s="99"/>
      <c r="AN147" s="99"/>
      <c r="AO147" s="99"/>
    </row>
    <row r="148" spans="1:41" s="100" customFormat="1" x14ac:dyDescent="0.2">
      <c r="A148" s="89"/>
      <c r="B148" s="89"/>
      <c r="C148" s="95" t="s">
        <v>158</v>
      </c>
      <c r="D148" s="89" t="s">
        <v>159</v>
      </c>
      <c r="E148" s="96" t="s">
        <v>155</v>
      </c>
      <c r="F148" s="97" t="s">
        <v>119</v>
      </c>
      <c r="G148" s="97"/>
      <c r="H148" s="97"/>
      <c r="I148" s="90" t="s">
        <v>151</v>
      </c>
      <c r="J148" s="97" t="s">
        <v>114</v>
      </c>
      <c r="K148" s="90" t="s">
        <v>151</v>
      </c>
      <c r="L148" s="90" t="s">
        <v>161</v>
      </c>
      <c r="M148" s="97"/>
      <c r="N148" s="97"/>
      <c r="O148" s="97"/>
      <c r="P148" s="97"/>
      <c r="Q148" s="97"/>
      <c r="R148" s="97"/>
      <c r="S148" s="97"/>
      <c r="T148" s="97"/>
      <c r="U148" s="97"/>
      <c r="V148" s="97"/>
      <c r="W148" s="97"/>
      <c r="X148" s="97"/>
      <c r="Y148" s="97"/>
      <c r="Z148" s="97"/>
      <c r="AA148" s="97"/>
      <c r="AB148" s="97"/>
      <c r="AC148" s="97"/>
      <c r="AD148" s="97"/>
      <c r="AE148" s="97"/>
      <c r="AF148" s="97"/>
      <c r="AG148" s="97"/>
      <c r="AH148" s="99"/>
      <c r="AI148" s="99"/>
      <c r="AJ148" s="99"/>
      <c r="AK148" s="99"/>
      <c r="AL148" s="99"/>
      <c r="AM148" s="99"/>
      <c r="AN148" s="99"/>
      <c r="AO148" s="99"/>
    </row>
    <row r="149" spans="1:41" s="100" customFormat="1" x14ac:dyDescent="0.2">
      <c r="A149" s="89"/>
      <c r="B149" s="89"/>
      <c r="C149" s="95" t="s">
        <v>162</v>
      </c>
      <c r="D149" s="89" t="s">
        <v>163</v>
      </c>
      <c r="E149" s="96" t="s">
        <v>160</v>
      </c>
      <c r="F149" s="97" t="s">
        <v>119</v>
      </c>
      <c r="G149" s="97"/>
      <c r="H149" s="97"/>
      <c r="I149" s="90" t="s">
        <v>151</v>
      </c>
      <c r="J149" s="97" t="s">
        <v>114</v>
      </c>
      <c r="K149" s="90" t="s">
        <v>151</v>
      </c>
      <c r="L149" s="90" t="s">
        <v>165</v>
      </c>
      <c r="M149" s="97"/>
      <c r="N149" s="97"/>
      <c r="O149" s="97"/>
      <c r="P149" s="97"/>
      <c r="Q149" s="97"/>
      <c r="R149" s="97"/>
      <c r="S149" s="97"/>
      <c r="T149" s="97"/>
      <c r="U149" s="97"/>
      <c r="V149" s="97"/>
      <c r="W149" s="97"/>
      <c r="X149" s="97"/>
      <c r="Y149" s="97"/>
      <c r="Z149" s="97"/>
      <c r="AA149" s="97"/>
      <c r="AB149" s="97"/>
      <c r="AC149" s="97"/>
      <c r="AD149" s="97"/>
      <c r="AE149" s="97"/>
      <c r="AF149" s="97"/>
      <c r="AG149" s="97"/>
      <c r="AH149" s="99"/>
      <c r="AI149" s="99"/>
      <c r="AJ149" s="99"/>
      <c r="AK149" s="99"/>
      <c r="AL149" s="99"/>
      <c r="AM149" s="99"/>
      <c r="AN149" s="99"/>
      <c r="AO149" s="99"/>
    </row>
    <row r="150" spans="1:41" s="100" customFormat="1" ht="17.25" customHeight="1" x14ac:dyDescent="0.2">
      <c r="A150" s="89"/>
      <c r="B150" s="89"/>
      <c r="C150" s="95" t="s">
        <v>166</v>
      </c>
      <c r="D150" s="89" t="s">
        <v>167</v>
      </c>
      <c r="E150" s="96" t="s">
        <v>164</v>
      </c>
      <c r="F150" s="97" t="s">
        <v>119</v>
      </c>
      <c r="G150" s="97"/>
      <c r="H150" s="97"/>
      <c r="I150" s="90" t="s">
        <v>151</v>
      </c>
      <c r="J150" s="97" t="s">
        <v>114</v>
      </c>
      <c r="K150" s="90" t="s">
        <v>151</v>
      </c>
      <c r="L150" s="90" t="s">
        <v>169</v>
      </c>
      <c r="M150" s="97"/>
      <c r="N150" s="97"/>
      <c r="O150" s="97"/>
      <c r="P150" s="97"/>
      <c r="Q150" s="97"/>
      <c r="R150" s="97"/>
      <c r="S150" s="97"/>
      <c r="T150" s="97"/>
      <c r="U150" s="97"/>
      <c r="V150" s="97"/>
      <c r="W150" s="97"/>
      <c r="X150" s="97"/>
      <c r="Y150" s="97"/>
      <c r="Z150" s="97"/>
      <c r="AA150" s="97"/>
      <c r="AB150" s="97"/>
      <c r="AC150" s="97"/>
      <c r="AD150" s="97"/>
      <c r="AE150" s="97"/>
      <c r="AF150" s="97"/>
      <c r="AG150" s="97"/>
      <c r="AH150" s="99"/>
      <c r="AI150" s="99"/>
      <c r="AJ150" s="99"/>
      <c r="AK150" s="99"/>
      <c r="AL150" s="99"/>
      <c r="AM150" s="99"/>
      <c r="AN150" s="99"/>
      <c r="AO150" s="99"/>
    </row>
    <row r="151" spans="1:41" s="100" customFormat="1" x14ac:dyDescent="0.2">
      <c r="A151" s="89"/>
      <c r="B151" s="89"/>
      <c r="C151" s="95" t="s">
        <v>170</v>
      </c>
      <c r="D151" s="89" t="s">
        <v>171</v>
      </c>
      <c r="E151" s="96" t="s">
        <v>168</v>
      </c>
      <c r="F151" s="97" t="s">
        <v>172</v>
      </c>
      <c r="G151" s="97"/>
      <c r="H151" s="97"/>
      <c r="I151" s="97" t="s">
        <v>173</v>
      </c>
      <c r="J151" s="97" t="s">
        <v>114</v>
      </c>
      <c r="K151" s="97" t="s">
        <v>173</v>
      </c>
      <c r="L151" s="90" t="s">
        <v>174</v>
      </c>
      <c r="M151" s="97"/>
      <c r="N151" s="97"/>
      <c r="O151" s="97"/>
      <c r="P151" s="97"/>
      <c r="Q151" s="97"/>
      <c r="R151" s="97"/>
      <c r="S151" s="97"/>
      <c r="T151" s="97"/>
      <c r="U151" s="97"/>
      <c r="V151" s="97"/>
      <c r="W151" s="97"/>
      <c r="X151" s="97"/>
      <c r="Y151" s="97"/>
      <c r="Z151" s="97"/>
      <c r="AA151" s="97"/>
      <c r="AB151" s="97"/>
      <c r="AC151" s="97"/>
      <c r="AD151" s="97"/>
      <c r="AE151" s="97"/>
      <c r="AF151" s="97"/>
      <c r="AG151" s="97"/>
      <c r="AH151" s="99"/>
      <c r="AI151" s="99"/>
      <c r="AJ151" s="99"/>
      <c r="AK151" s="99"/>
      <c r="AL151" s="99"/>
      <c r="AM151" s="99"/>
      <c r="AN151" s="99"/>
      <c r="AO151" s="99"/>
    </row>
    <row r="152" spans="1:41" s="100" customFormat="1" ht="75" customHeight="1" x14ac:dyDescent="0.2">
      <c r="A152" s="89"/>
      <c r="B152" s="89"/>
      <c r="C152" s="103"/>
      <c r="D152" s="89"/>
      <c r="E152" s="89"/>
      <c r="F152" s="89"/>
      <c r="G152" s="89"/>
      <c r="H152" s="89"/>
      <c r="I152" s="89"/>
      <c r="J152" s="89"/>
      <c r="K152" s="89"/>
      <c r="L152" s="90"/>
      <c r="M152" s="97"/>
      <c r="N152" s="97"/>
      <c r="O152" s="97"/>
      <c r="P152" s="97"/>
      <c r="Q152" s="97"/>
      <c r="R152" s="97"/>
      <c r="S152" s="97"/>
      <c r="T152" s="97"/>
      <c r="U152" s="97"/>
      <c r="V152" s="97"/>
      <c r="W152" s="97"/>
      <c r="X152" s="97"/>
      <c r="Y152" s="97"/>
      <c r="Z152" s="97"/>
      <c r="AA152" s="97"/>
      <c r="AB152" s="97"/>
      <c r="AC152" s="97"/>
      <c r="AD152" s="97"/>
      <c r="AE152" s="97"/>
      <c r="AF152" s="97"/>
      <c r="AG152" s="97"/>
      <c r="AH152" s="99"/>
      <c r="AI152" s="99"/>
      <c r="AJ152" s="99"/>
      <c r="AK152" s="99"/>
      <c r="AL152" s="99"/>
      <c r="AM152" s="99"/>
      <c r="AN152" s="99"/>
      <c r="AO152" s="99"/>
    </row>
    <row r="153" spans="1:41" s="100" customFormat="1" x14ac:dyDescent="0.2">
      <c r="A153" s="89"/>
      <c r="B153" s="89"/>
      <c r="C153" s="103"/>
      <c r="D153" s="89"/>
      <c r="E153" s="89"/>
      <c r="F153" s="89"/>
      <c r="G153" s="89"/>
      <c r="H153" s="89"/>
      <c r="I153" s="89"/>
      <c r="J153" s="89"/>
      <c r="K153" s="89"/>
      <c r="L153" s="90"/>
      <c r="M153" s="97"/>
      <c r="N153" s="97"/>
      <c r="O153" s="97"/>
      <c r="P153" s="97"/>
      <c r="Q153" s="97"/>
      <c r="R153" s="97"/>
      <c r="S153" s="97"/>
      <c r="T153" s="97"/>
      <c r="U153" s="97"/>
      <c r="V153" s="97"/>
      <c r="W153" s="97"/>
      <c r="X153" s="97"/>
      <c r="Y153" s="97"/>
      <c r="Z153" s="97"/>
      <c r="AA153" s="97"/>
      <c r="AB153" s="97"/>
      <c r="AC153" s="97"/>
      <c r="AD153" s="97"/>
      <c r="AE153" s="97"/>
      <c r="AF153" s="97"/>
      <c r="AG153" s="97"/>
      <c r="AH153" s="99"/>
      <c r="AI153" s="99"/>
      <c r="AJ153" s="99"/>
      <c r="AK153" s="99"/>
      <c r="AL153" s="99"/>
      <c r="AM153" s="99"/>
      <c r="AN153" s="99"/>
      <c r="AO153" s="99"/>
    </row>
    <row r="154" spans="1:41" s="100" customFormat="1" x14ac:dyDescent="0.2">
      <c r="A154" s="89"/>
      <c r="B154" s="89"/>
      <c r="C154" s="92" t="s">
        <v>175</v>
      </c>
      <c r="D154" s="89"/>
      <c r="E154" s="89"/>
      <c r="F154" s="89"/>
      <c r="G154" s="89"/>
      <c r="H154" s="89"/>
      <c r="I154" s="89"/>
      <c r="J154" s="89"/>
      <c r="K154" s="89"/>
      <c r="L154" s="90"/>
      <c r="M154" s="97"/>
      <c r="N154" s="97"/>
      <c r="O154" s="97"/>
      <c r="P154" s="97"/>
      <c r="Q154" s="97"/>
      <c r="R154" s="97"/>
      <c r="S154" s="97"/>
      <c r="T154" s="97"/>
      <c r="U154" s="97"/>
      <c r="V154" s="97"/>
      <c r="W154" s="97"/>
      <c r="X154" s="97"/>
      <c r="Y154" s="97"/>
      <c r="Z154" s="97"/>
      <c r="AA154" s="97"/>
      <c r="AB154" s="97"/>
      <c r="AC154" s="97"/>
      <c r="AD154" s="97"/>
      <c r="AE154" s="97"/>
      <c r="AF154" s="97"/>
      <c r="AG154" s="97"/>
      <c r="AH154" s="99"/>
      <c r="AI154" s="99"/>
      <c r="AJ154" s="99"/>
      <c r="AK154" s="99"/>
      <c r="AL154" s="99"/>
      <c r="AM154" s="99"/>
      <c r="AN154" s="99"/>
      <c r="AO154" s="99"/>
    </row>
    <row r="155" spans="1:41" s="100" customFormat="1" x14ac:dyDescent="0.2">
      <c r="A155" s="89"/>
      <c r="B155" s="89"/>
      <c r="C155" s="97" t="s">
        <v>176</v>
      </c>
      <c r="D155" s="89"/>
      <c r="E155" s="89"/>
      <c r="F155" s="97"/>
      <c r="G155" s="97"/>
      <c r="H155" s="97"/>
      <c r="I155" s="97"/>
      <c r="J155" s="97"/>
      <c r="K155" s="97"/>
      <c r="L155" s="90"/>
      <c r="M155" s="97"/>
      <c r="N155" s="97"/>
      <c r="O155" s="97"/>
      <c r="P155" s="97"/>
      <c r="Q155" s="97"/>
      <c r="R155" s="97"/>
      <c r="S155" s="97"/>
      <c r="T155" s="97"/>
      <c r="U155" s="97"/>
      <c r="V155" s="97"/>
      <c r="W155" s="97"/>
      <c r="X155" s="97"/>
      <c r="Y155" s="97"/>
      <c r="Z155" s="97"/>
      <c r="AA155" s="97"/>
      <c r="AB155" s="97"/>
      <c r="AC155" s="97"/>
      <c r="AD155" s="97"/>
      <c r="AE155" s="97"/>
      <c r="AF155" s="97"/>
      <c r="AG155" s="97"/>
      <c r="AH155" s="99"/>
      <c r="AI155" s="99"/>
      <c r="AJ155" s="99"/>
      <c r="AK155" s="99"/>
      <c r="AL155" s="99"/>
      <c r="AM155" s="99"/>
      <c r="AN155" s="99"/>
      <c r="AO155" s="99"/>
    </row>
    <row r="156" spans="1:41" s="100" customFormat="1" x14ac:dyDescent="0.2">
      <c r="A156" s="89"/>
      <c r="B156" s="89"/>
      <c r="C156" s="97" t="s">
        <v>177</v>
      </c>
      <c r="D156" s="89"/>
      <c r="E156" s="89"/>
      <c r="F156" s="97"/>
      <c r="G156" s="97"/>
      <c r="H156" s="97"/>
      <c r="I156" s="97"/>
      <c r="J156" s="97"/>
      <c r="K156" s="97"/>
      <c r="L156" s="90"/>
      <c r="M156" s="97"/>
      <c r="N156" s="89"/>
      <c r="O156" s="89"/>
      <c r="P156" s="89"/>
      <c r="Q156" s="89"/>
      <c r="R156" s="89"/>
      <c r="S156" s="89"/>
      <c r="T156" s="89"/>
      <c r="U156" s="89"/>
      <c r="V156" s="89"/>
      <c r="W156" s="89"/>
      <c r="X156" s="89"/>
      <c r="Y156" s="89"/>
      <c r="Z156" s="89"/>
      <c r="AA156" s="89"/>
      <c r="AB156" s="89"/>
      <c r="AC156" s="89"/>
      <c r="AD156" s="89"/>
      <c r="AE156" s="89"/>
      <c r="AF156" s="89"/>
      <c r="AG156" s="89"/>
    </row>
    <row r="157" spans="1:41" s="100" customFormat="1" x14ac:dyDescent="0.2">
      <c r="A157" s="89"/>
      <c r="B157" s="89"/>
      <c r="C157" s="97" t="s">
        <v>178</v>
      </c>
      <c r="D157" s="89"/>
      <c r="E157" s="92"/>
      <c r="F157" s="89"/>
      <c r="G157" s="89"/>
      <c r="H157" s="89"/>
      <c r="I157" s="89"/>
      <c r="J157" s="89"/>
      <c r="K157" s="89"/>
      <c r="L157" s="90"/>
      <c r="M157" s="89"/>
      <c r="N157" s="89"/>
      <c r="O157" s="89"/>
      <c r="P157" s="89"/>
      <c r="Q157" s="89"/>
      <c r="R157" s="89"/>
      <c r="S157" s="89"/>
      <c r="T157" s="89"/>
      <c r="U157" s="89"/>
      <c r="V157" s="89"/>
      <c r="W157" s="89"/>
      <c r="X157" s="89"/>
      <c r="Y157" s="89"/>
      <c r="Z157" s="89"/>
      <c r="AA157" s="89"/>
      <c r="AB157" s="89"/>
      <c r="AC157" s="89"/>
      <c r="AD157" s="89"/>
      <c r="AE157" s="89"/>
      <c r="AF157" s="89"/>
      <c r="AG157" s="89"/>
    </row>
    <row r="158" spans="1:41" s="100" customFormat="1" x14ac:dyDescent="0.2">
      <c r="A158" s="89"/>
      <c r="B158" s="89"/>
      <c r="C158" s="97"/>
      <c r="D158" s="89"/>
      <c r="E158" s="95"/>
      <c r="F158" s="89"/>
      <c r="G158" s="89"/>
      <c r="H158" s="89"/>
      <c r="I158" s="89"/>
      <c r="J158" s="89"/>
      <c r="K158" s="89"/>
      <c r="L158" s="90"/>
      <c r="M158" s="89"/>
      <c r="N158" s="89"/>
      <c r="O158" s="89"/>
      <c r="P158" s="89"/>
      <c r="Q158" s="89"/>
      <c r="R158" s="89"/>
      <c r="S158" s="89"/>
      <c r="T158" s="89"/>
      <c r="U158" s="89"/>
      <c r="V158" s="89"/>
      <c r="W158" s="89"/>
      <c r="X158" s="89"/>
      <c r="Y158" s="89"/>
      <c r="Z158" s="89"/>
      <c r="AA158" s="89"/>
      <c r="AB158" s="89"/>
      <c r="AC158" s="89"/>
      <c r="AD158" s="89"/>
      <c r="AE158" s="89"/>
      <c r="AF158" s="89"/>
      <c r="AG158" s="89"/>
    </row>
    <row r="159" spans="1:41" s="100" customFormat="1" x14ac:dyDescent="0.2">
      <c r="A159" s="89"/>
      <c r="B159" s="89"/>
      <c r="C159" s="92" t="s">
        <v>179</v>
      </c>
      <c r="D159" s="104"/>
      <c r="E159" s="95"/>
      <c r="F159" s="104"/>
      <c r="G159" s="104"/>
      <c r="H159" s="104"/>
      <c r="I159" s="89"/>
      <c r="J159" s="89"/>
      <c r="K159" s="89"/>
      <c r="L159" s="90"/>
      <c r="M159" s="89"/>
      <c r="N159" s="89"/>
      <c r="O159" s="89"/>
      <c r="P159" s="89"/>
      <c r="Q159" s="89"/>
      <c r="R159" s="89"/>
      <c r="S159" s="89"/>
      <c r="T159" s="89"/>
      <c r="U159" s="89"/>
      <c r="V159" s="89"/>
      <c r="W159" s="89"/>
      <c r="X159" s="89"/>
      <c r="Y159" s="89"/>
      <c r="Z159" s="89"/>
      <c r="AA159" s="89"/>
      <c r="AB159" s="89"/>
      <c r="AC159" s="89"/>
      <c r="AD159" s="89"/>
      <c r="AE159" s="89"/>
      <c r="AF159" s="89"/>
      <c r="AG159" s="89"/>
    </row>
    <row r="160" spans="1:41" s="100" customFormat="1" x14ac:dyDescent="0.2">
      <c r="A160" s="89"/>
      <c r="B160" s="89"/>
      <c r="C160" s="97" t="s">
        <v>180</v>
      </c>
      <c r="D160" s="105"/>
      <c r="E160" s="95"/>
      <c r="F160" s="105"/>
      <c r="G160" s="105"/>
      <c r="H160" s="105"/>
      <c r="I160" s="89"/>
      <c r="J160" s="89"/>
      <c r="K160" s="89"/>
      <c r="L160" s="90"/>
      <c r="M160" s="89"/>
      <c r="N160" s="89"/>
      <c r="O160" s="89"/>
      <c r="P160" s="89"/>
      <c r="Q160" s="89"/>
      <c r="R160" s="89"/>
      <c r="S160" s="89"/>
      <c r="T160" s="89"/>
      <c r="U160" s="89"/>
      <c r="V160" s="89"/>
      <c r="W160" s="89"/>
      <c r="X160" s="89"/>
      <c r="Y160" s="89"/>
      <c r="Z160" s="89"/>
      <c r="AA160" s="89"/>
      <c r="AB160" s="89"/>
      <c r="AC160" s="89"/>
      <c r="AD160" s="89"/>
      <c r="AE160" s="89"/>
      <c r="AF160" s="89"/>
      <c r="AG160" s="89"/>
    </row>
    <row r="161" spans="1:33" s="100" customFormat="1" x14ac:dyDescent="0.2">
      <c r="A161" s="89"/>
      <c r="B161" s="89"/>
      <c r="C161" s="97" t="s">
        <v>181</v>
      </c>
      <c r="D161" s="104"/>
      <c r="E161" s="92"/>
      <c r="F161" s="104"/>
      <c r="G161" s="104"/>
      <c r="H161" s="104"/>
      <c r="I161" s="89"/>
      <c r="J161" s="89"/>
      <c r="K161" s="89"/>
      <c r="L161" s="90"/>
      <c r="M161" s="89"/>
      <c r="N161" s="89"/>
      <c r="O161" s="89"/>
      <c r="P161" s="89"/>
      <c r="Q161" s="89"/>
      <c r="R161" s="89"/>
      <c r="S161" s="89"/>
      <c r="T161" s="89"/>
      <c r="U161" s="89"/>
      <c r="V161" s="89"/>
      <c r="W161" s="89"/>
      <c r="X161" s="89"/>
      <c r="Y161" s="89"/>
      <c r="Z161" s="89"/>
      <c r="AA161" s="89"/>
      <c r="AB161" s="89"/>
      <c r="AC161" s="89"/>
      <c r="AD161" s="89"/>
      <c r="AE161" s="89"/>
      <c r="AF161" s="89"/>
      <c r="AG161" s="89"/>
    </row>
    <row r="162" spans="1:33" s="100" customFormat="1" x14ac:dyDescent="0.2">
      <c r="A162" s="89"/>
      <c r="B162" s="89"/>
      <c r="C162" s="106"/>
      <c r="D162" s="104"/>
      <c r="E162" s="107"/>
      <c r="F162" s="104"/>
      <c r="G162" s="104"/>
      <c r="H162" s="104"/>
      <c r="I162" s="89"/>
      <c r="J162" s="89"/>
      <c r="K162" s="89"/>
      <c r="L162" s="90"/>
      <c r="M162" s="89"/>
      <c r="N162" s="89"/>
      <c r="O162" s="89"/>
      <c r="P162" s="89"/>
      <c r="Q162" s="89"/>
      <c r="R162" s="89"/>
      <c r="S162" s="89"/>
      <c r="T162" s="89"/>
      <c r="U162" s="89"/>
      <c r="V162" s="89"/>
      <c r="W162" s="89"/>
      <c r="X162" s="89"/>
      <c r="Y162" s="89"/>
      <c r="Z162" s="89"/>
      <c r="AA162" s="89"/>
      <c r="AB162" s="89"/>
      <c r="AC162" s="89"/>
      <c r="AD162" s="89"/>
      <c r="AE162" s="89"/>
      <c r="AF162" s="89"/>
      <c r="AG162" s="89"/>
    </row>
    <row r="163" spans="1:33" s="100" customFormat="1" x14ac:dyDescent="0.2">
      <c r="A163" s="89"/>
      <c r="B163" s="89"/>
      <c r="C163" s="92" t="s">
        <v>182</v>
      </c>
      <c r="D163" s="104"/>
      <c r="E163" s="107"/>
      <c r="F163" s="104"/>
      <c r="G163" s="104"/>
      <c r="H163" s="104"/>
      <c r="I163" s="89"/>
      <c r="J163" s="89"/>
      <c r="K163" s="89"/>
      <c r="L163" s="90"/>
      <c r="M163" s="89"/>
      <c r="N163" s="89"/>
      <c r="O163" s="89"/>
      <c r="P163" s="89"/>
      <c r="Q163" s="89"/>
      <c r="R163" s="89"/>
      <c r="S163" s="89"/>
      <c r="T163" s="89"/>
      <c r="U163" s="89"/>
      <c r="V163" s="89"/>
      <c r="W163" s="89"/>
      <c r="X163" s="89"/>
      <c r="Y163" s="89"/>
      <c r="Z163" s="89"/>
      <c r="AA163" s="89"/>
      <c r="AB163" s="89"/>
      <c r="AC163" s="89"/>
      <c r="AD163" s="89"/>
      <c r="AE163" s="89"/>
      <c r="AF163" s="89"/>
      <c r="AG163" s="89"/>
    </row>
    <row r="164" spans="1:33" s="100" customFormat="1" x14ac:dyDescent="0.2">
      <c r="A164" s="89"/>
      <c r="B164" s="89"/>
      <c r="C164" s="89"/>
      <c r="D164" s="104"/>
      <c r="E164" s="104"/>
      <c r="F164" s="104"/>
      <c r="G164" s="104"/>
      <c r="H164" s="104"/>
      <c r="I164" s="89"/>
      <c r="J164" s="89"/>
      <c r="K164" s="89"/>
      <c r="L164" s="90"/>
      <c r="M164" s="89"/>
      <c r="N164" s="89"/>
      <c r="O164" s="89"/>
      <c r="P164" s="89"/>
      <c r="Q164" s="89"/>
      <c r="R164" s="89"/>
      <c r="S164" s="89"/>
      <c r="T164" s="89"/>
      <c r="U164" s="89"/>
      <c r="V164" s="89"/>
      <c r="W164" s="89"/>
      <c r="X164" s="89"/>
      <c r="Y164" s="89"/>
      <c r="Z164" s="89"/>
      <c r="AA164" s="89"/>
      <c r="AB164" s="89"/>
      <c r="AC164" s="89"/>
      <c r="AD164" s="89"/>
      <c r="AE164" s="89"/>
      <c r="AF164" s="89"/>
      <c r="AG164" s="89"/>
    </row>
    <row r="165" spans="1:33" s="100" customFormat="1" x14ac:dyDescent="0.2">
      <c r="A165" s="89"/>
      <c r="B165" s="89"/>
      <c r="C165" s="97" t="s">
        <v>183</v>
      </c>
      <c r="D165" s="104"/>
      <c r="E165" s="104"/>
      <c r="F165" s="104"/>
      <c r="G165" s="104"/>
      <c r="H165" s="104"/>
      <c r="I165" s="89"/>
      <c r="J165" s="89"/>
      <c r="K165" s="89"/>
      <c r="L165" s="90"/>
      <c r="M165" s="89"/>
      <c r="N165" s="89"/>
      <c r="O165" s="89"/>
      <c r="P165" s="89"/>
      <c r="Q165" s="89"/>
      <c r="R165" s="89"/>
      <c r="S165" s="89"/>
      <c r="T165" s="89"/>
      <c r="U165" s="89"/>
      <c r="V165" s="89"/>
      <c r="W165" s="89"/>
      <c r="X165" s="89"/>
      <c r="Y165" s="89"/>
      <c r="Z165" s="89"/>
      <c r="AA165" s="89"/>
      <c r="AB165" s="89"/>
      <c r="AC165" s="89"/>
      <c r="AD165" s="89"/>
      <c r="AE165" s="89"/>
      <c r="AF165" s="89"/>
      <c r="AG165" s="89"/>
    </row>
    <row r="166" spans="1:33" s="100" customFormat="1" x14ac:dyDescent="0.2">
      <c r="A166" s="89"/>
      <c r="B166" s="89"/>
      <c r="C166" s="97" t="s">
        <v>184</v>
      </c>
      <c r="D166" s="104"/>
      <c r="E166" s="104"/>
      <c r="F166" s="104"/>
      <c r="G166" s="104"/>
      <c r="H166" s="104"/>
      <c r="I166" s="89"/>
      <c r="J166" s="89"/>
      <c r="K166" s="89"/>
      <c r="L166" s="90"/>
      <c r="M166" s="89"/>
      <c r="N166" s="89"/>
      <c r="O166" s="89"/>
      <c r="P166" s="89"/>
      <c r="Q166" s="89"/>
      <c r="R166" s="89"/>
      <c r="S166" s="89"/>
      <c r="T166" s="89"/>
      <c r="U166" s="89"/>
      <c r="V166" s="89"/>
      <c r="W166" s="89"/>
      <c r="X166" s="89"/>
      <c r="Y166" s="89"/>
      <c r="Z166" s="89"/>
      <c r="AA166" s="89"/>
      <c r="AB166" s="89"/>
      <c r="AC166" s="89"/>
      <c r="AD166" s="89"/>
      <c r="AE166" s="89"/>
      <c r="AF166" s="89"/>
      <c r="AG166" s="89"/>
    </row>
    <row r="167" spans="1:33" s="100" customFormat="1" x14ac:dyDescent="0.2">
      <c r="A167" s="89"/>
      <c r="B167" s="89"/>
      <c r="C167" s="108"/>
      <c r="D167" s="104"/>
      <c r="E167" s="104"/>
      <c r="F167" s="104"/>
      <c r="G167" s="104"/>
      <c r="H167" s="104"/>
      <c r="I167" s="89"/>
      <c r="J167" s="89"/>
      <c r="K167" s="89"/>
      <c r="L167" s="90"/>
      <c r="M167" s="89"/>
      <c r="N167" s="89"/>
      <c r="O167" s="89"/>
      <c r="P167" s="89"/>
      <c r="Q167" s="89"/>
      <c r="R167" s="89"/>
      <c r="S167" s="89"/>
      <c r="T167" s="89"/>
      <c r="U167" s="89"/>
      <c r="V167" s="89"/>
      <c r="W167" s="89"/>
      <c r="X167" s="89"/>
      <c r="Y167" s="89"/>
      <c r="Z167" s="89"/>
      <c r="AA167" s="89"/>
      <c r="AB167" s="89"/>
      <c r="AC167" s="89"/>
      <c r="AD167" s="89"/>
      <c r="AE167" s="89"/>
      <c r="AF167" s="89"/>
      <c r="AG167" s="89"/>
    </row>
    <row r="168" spans="1:33" s="100" customFormat="1" x14ac:dyDescent="0.2">
      <c r="A168" s="89"/>
      <c r="B168" s="89"/>
      <c r="C168" s="108"/>
      <c r="D168" s="104"/>
      <c r="E168" s="104"/>
      <c r="F168" s="104"/>
      <c r="G168" s="104"/>
      <c r="H168" s="104"/>
      <c r="I168" s="89"/>
      <c r="J168" s="89"/>
      <c r="K168" s="89"/>
      <c r="L168" s="90"/>
      <c r="M168" s="89"/>
      <c r="N168" s="89"/>
      <c r="O168" s="89"/>
      <c r="P168" s="89"/>
      <c r="Q168" s="89"/>
      <c r="R168" s="89"/>
      <c r="S168" s="89"/>
      <c r="T168" s="89"/>
      <c r="U168" s="89"/>
      <c r="V168" s="89"/>
      <c r="W168" s="89"/>
      <c r="X168" s="89"/>
      <c r="Y168" s="89"/>
      <c r="Z168" s="89"/>
      <c r="AA168" s="89"/>
      <c r="AB168" s="89"/>
      <c r="AC168" s="89"/>
      <c r="AD168" s="89"/>
      <c r="AE168" s="89"/>
      <c r="AF168" s="89"/>
      <c r="AG168" s="89"/>
    </row>
    <row r="169" spans="1:33" s="100" customFormat="1" x14ac:dyDescent="0.2">
      <c r="A169" s="89"/>
      <c r="B169" s="89">
        <v>1</v>
      </c>
      <c r="C169" s="109" t="s">
        <v>185</v>
      </c>
      <c r="D169" s="104"/>
      <c r="E169" s="104"/>
      <c r="F169" s="104"/>
      <c r="G169" s="104"/>
      <c r="H169" s="104"/>
      <c r="I169" s="89"/>
      <c r="J169" s="89"/>
      <c r="K169" s="89"/>
      <c r="L169" s="90"/>
      <c r="M169" s="89"/>
      <c r="N169" s="89"/>
      <c r="O169" s="89"/>
      <c r="P169" s="89"/>
      <c r="Q169" s="89"/>
      <c r="R169" s="89"/>
      <c r="S169" s="89"/>
      <c r="T169" s="89"/>
      <c r="U169" s="89"/>
      <c r="V169" s="89"/>
      <c r="W169" s="89"/>
      <c r="X169" s="89"/>
      <c r="Y169" s="89"/>
      <c r="Z169" s="89"/>
      <c r="AA169" s="89"/>
      <c r="AB169" s="89"/>
      <c r="AC169" s="89"/>
      <c r="AD169" s="89"/>
      <c r="AE169" s="89"/>
      <c r="AF169" s="89"/>
      <c r="AG169" s="89"/>
    </row>
    <row r="170" spans="1:33" s="100" customFormat="1" x14ac:dyDescent="0.2">
      <c r="A170" s="89"/>
      <c r="B170" s="89">
        <v>2</v>
      </c>
      <c r="C170" s="109" t="s">
        <v>186</v>
      </c>
      <c r="D170" s="104"/>
      <c r="E170" s="104"/>
      <c r="F170" s="104"/>
      <c r="G170" s="104"/>
      <c r="H170" s="104"/>
      <c r="I170" s="89"/>
      <c r="J170" s="89"/>
      <c r="K170" s="89"/>
      <c r="L170" s="90"/>
      <c r="M170" s="89"/>
      <c r="N170" s="89"/>
      <c r="O170" s="89"/>
      <c r="P170" s="89"/>
      <c r="Q170" s="89"/>
      <c r="R170" s="89"/>
      <c r="S170" s="89"/>
      <c r="T170" s="89"/>
      <c r="U170" s="89"/>
      <c r="V170" s="89"/>
      <c r="W170" s="89"/>
      <c r="X170" s="89"/>
      <c r="Y170" s="89"/>
      <c r="Z170" s="89"/>
      <c r="AA170" s="89"/>
      <c r="AB170" s="89"/>
      <c r="AC170" s="89"/>
      <c r="AD170" s="89"/>
      <c r="AE170" s="89"/>
      <c r="AF170" s="89"/>
      <c r="AG170" s="89"/>
    </row>
    <row r="171" spans="1:33" s="100" customFormat="1" x14ac:dyDescent="0.2">
      <c r="A171" s="89"/>
      <c r="B171" s="89">
        <v>3</v>
      </c>
      <c r="C171" s="109" t="s">
        <v>187</v>
      </c>
      <c r="D171" s="89"/>
      <c r="E171" s="89"/>
      <c r="F171" s="89"/>
      <c r="G171" s="89"/>
      <c r="H171" s="89"/>
      <c r="I171" s="89"/>
      <c r="J171" s="89"/>
      <c r="K171" s="89"/>
      <c r="L171" s="90"/>
      <c r="M171" s="89"/>
      <c r="N171" s="89"/>
      <c r="O171" s="89"/>
      <c r="P171" s="89"/>
      <c r="Q171" s="89"/>
      <c r="R171" s="89"/>
      <c r="S171" s="89"/>
      <c r="T171" s="89"/>
      <c r="U171" s="89"/>
      <c r="V171" s="89"/>
      <c r="W171" s="89"/>
      <c r="X171" s="89"/>
      <c r="Y171" s="89"/>
      <c r="Z171" s="89"/>
      <c r="AA171" s="89"/>
      <c r="AB171" s="89"/>
      <c r="AC171" s="89"/>
      <c r="AD171" s="89"/>
      <c r="AE171" s="89"/>
      <c r="AF171" s="89"/>
      <c r="AG171" s="89"/>
    </row>
    <row r="172" spans="1:33" s="100" customFormat="1" x14ac:dyDescent="0.2">
      <c r="A172" s="89"/>
      <c r="B172" s="89">
        <v>4</v>
      </c>
      <c r="C172" s="109" t="s">
        <v>188</v>
      </c>
      <c r="D172" s="89"/>
      <c r="E172" s="89"/>
      <c r="F172" s="89"/>
      <c r="G172" s="89"/>
      <c r="H172" s="89"/>
      <c r="I172" s="89"/>
      <c r="J172" s="89"/>
      <c r="K172" s="89"/>
      <c r="L172" s="90"/>
      <c r="M172" s="89"/>
      <c r="N172" s="89"/>
      <c r="O172" s="89"/>
      <c r="P172" s="89"/>
      <c r="Q172" s="89"/>
      <c r="R172" s="89"/>
      <c r="S172" s="89"/>
      <c r="T172" s="89"/>
      <c r="U172" s="89"/>
      <c r="V172" s="89"/>
      <c r="W172" s="89"/>
      <c r="X172" s="89"/>
      <c r="Y172" s="89"/>
      <c r="Z172" s="89"/>
      <c r="AA172" s="89"/>
      <c r="AB172" s="89"/>
      <c r="AC172" s="89"/>
      <c r="AD172" s="89"/>
      <c r="AE172" s="89"/>
      <c r="AF172" s="89"/>
      <c r="AG172" s="89"/>
    </row>
    <row r="173" spans="1:33" s="100" customFormat="1" x14ac:dyDescent="0.2">
      <c r="A173" s="89"/>
      <c r="B173" s="89">
        <v>5</v>
      </c>
      <c r="C173" s="109" t="s">
        <v>189</v>
      </c>
      <c r="D173" s="89"/>
      <c r="E173" s="89"/>
      <c r="F173" s="89"/>
      <c r="G173" s="89"/>
      <c r="H173" s="89"/>
      <c r="I173" s="89"/>
      <c r="J173" s="89"/>
      <c r="K173" s="89"/>
      <c r="L173" s="90"/>
      <c r="M173" s="89"/>
      <c r="N173" s="89"/>
      <c r="O173" s="89"/>
      <c r="P173" s="89"/>
      <c r="Q173" s="89"/>
      <c r="R173" s="89"/>
      <c r="S173" s="89"/>
      <c r="T173" s="89"/>
      <c r="U173" s="89"/>
      <c r="V173" s="89"/>
      <c r="W173" s="89"/>
      <c r="X173" s="89"/>
      <c r="Y173" s="89"/>
      <c r="Z173" s="89"/>
      <c r="AA173" s="89"/>
      <c r="AB173" s="89"/>
      <c r="AC173" s="89"/>
      <c r="AD173" s="89"/>
      <c r="AE173" s="89"/>
      <c r="AF173" s="89"/>
      <c r="AG173" s="89"/>
    </row>
    <row r="174" spans="1:33" s="100" customFormat="1" x14ac:dyDescent="0.2">
      <c r="A174" s="89"/>
      <c r="B174" s="89"/>
      <c r="C174" s="109"/>
      <c r="D174" s="89"/>
      <c r="E174" s="89"/>
      <c r="F174" s="89"/>
      <c r="G174" s="89"/>
      <c r="H174" s="89"/>
      <c r="I174" s="89"/>
      <c r="J174" s="89"/>
      <c r="K174" s="89"/>
      <c r="L174" s="90"/>
      <c r="M174" s="89"/>
      <c r="N174" s="89"/>
      <c r="O174" s="89"/>
      <c r="P174" s="89"/>
      <c r="Q174" s="89"/>
      <c r="R174" s="89"/>
      <c r="S174" s="89"/>
      <c r="T174" s="89"/>
      <c r="U174" s="89"/>
      <c r="V174" s="89"/>
      <c r="W174" s="89"/>
      <c r="X174" s="89"/>
      <c r="Y174" s="89"/>
      <c r="Z174" s="89"/>
      <c r="AA174" s="89"/>
      <c r="AB174" s="89"/>
      <c r="AC174" s="89"/>
      <c r="AD174" s="89"/>
      <c r="AE174" s="89"/>
      <c r="AF174" s="89"/>
      <c r="AG174" s="89"/>
    </row>
    <row r="175" spans="1:33" s="100" customFormat="1" x14ac:dyDescent="0.2">
      <c r="A175" s="89"/>
      <c r="B175" s="89"/>
      <c r="C175" s="109"/>
      <c r="D175" s="89"/>
      <c r="E175" s="89"/>
      <c r="F175" s="89"/>
      <c r="G175" s="89"/>
      <c r="H175" s="89"/>
      <c r="I175" s="89"/>
      <c r="J175" s="89"/>
      <c r="K175" s="89"/>
      <c r="L175" s="90"/>
      <c r="M175" s="89"/>
      <c r="N175" s="89"/>
      <c r="O175" s="89"/>
      <c r="P175" s="89"/>
      <c r="Q175" s="89"/>
      <c r="R175" s="89"/>
      <c r="S175" s="89"/>
      <c r="T175" s="89"/>
      <c r="U175" s="89"/>
      <c r="V175" s="89"/>
      <c r="W175" s="89"/>
      <c r="X175" s="89"/>
      <c r="Y175" s="89"/>
      <c r="Z175" s="89"/>
      <c r="AA175" s="89"/>
      <c r="AB175" s="89"/>
      <c r="AC175" s="89"/>
      <c r="AD175" s="89"/>
      <c r="AE175" s="89"/>
      <c r="AF175" s="89"/>
      <c r="AG175" s="89"/>
    </row>
    <row r="176" spans="1:33" s="100" customFormat="1" x14ac:dyDescent="0.2">
      <c r="A176" s="89"/>
      <c r="B176" s="89"/>
      <c r="C176" s="109"/>
      <c r="D176" s="89"/>
      <c r="E176" s="89"/>
      <c r="F176" s="89"/>
      <c r="G176" s="89"/>
      <c r="H176" s="89"/>
      <c r="I176" s="89"/>
      <c r="J176" s="89"/>
      <c r="K176" s="89"/>
      <c r="L176" s="90"/>
      <c r="M176" s="89"/>
      <c r="N176" s="89"/>
      <c r="O176" s="89"/>
      <c r="P176" s="89"/>
      <c r="Q176" s="89"/>
      <c r="R176" s="89"/>
      <c r="S176" s="89"/>
      <c r="T176" s="89"/>
      <c r="U176" s="89"/>
      <c r="V176" s="89"/>
      <c r="W176" s="89"/>
      <c r="X176" s="89"/>
      <c r="Y176" s="89"/>
      <c r="Z176" s="89"/>
      <c r="AA176" s="89"/>
      <c r="AB176" s="89"/>
      <c r="AC176" s="89"/>
      <c r="AD176" s="89"/>
      <c r="AE176" s="89"/>
      <c r="AF176" s="89"/>
      <c r="AG176" s="89"/>
    </row>
    <row r="177" spans="1:33" s="100" customFormat="1" x14ac:dyDescent="0.2">
      <c r="A177" s="89"/>
      <c r="B177" s="89"/>
      <c r="C177" s="109"/>
      <c r="D177" s="89"/>
      <c r="E177" s="89"/>
      <c r="F177" s="89"/>
      <c r="G177" s="89"/>
      <c r="H177" s="89"/>
      <c r="I177" s="89"/>
      <c r="J177" s="89"/>
      <c r="K177" s="89"/>
      <c r="L177" s="90"/>
      <c r="M177" s="89"/>
      <c r="N177" s="89"/>
      <c r="O177" s="89"/>
      <c r="P177" s="89"/>
      <c r="Q177" s="89"/>
      <c r="R177" s="89"/>
      <c r="S177" s="89"/>
      <c r="T177" s="89"/>
      <c r="U177" s="89"/>
      <c r="V177" s="89"/>
      <c r="W177" s="89"/>
      <c r="X177" s="89"/>
      <c r="Y177" s="89"/>
      <c r="Z177" s="89"/>
      <c r="AA177" s="89"/>
      <c r="AB177" s="89"/>
      <c r="AC177" s="89"/>
      <c r="AD177" s="89"/>
      <c r="AE177" s="89"/>
      <c r="AF177" s="89"/>
      <c r="AG177" s="89"/>
    </row>
    <row r="178" spans="1:33" x14ac:dyDescent="0.2">
      <c r="B178" s="57"/>
      <c r="C178" s="58"/>
      <c r="L178" s="7"/>
    </row>
    <row r="179" spans="1:33" x14ac:dyDescent="0.2">
      <c r="C179" s="6"/>
      <c r="L179" s="7"/>
    </row>
    <row r="180" spans="1:33" x14ac:dyDescent="0.2">
      <c r="C180" s="6"/>
      <c r="L180" s="7"/>
    </row>
    <row r="181" spans="1:33" x14ac:dyDescent="0.2">
      <c r="C181" s="6"/>
      <c r="L181" s="7"/>
    </row>
    <row r="182" spans="1:33" x14ac:dyDescent="0.2">
      <c r="C182" s="6"/>
      <c r="L182" s="7"/>
    </row>
    <row r="183" spans="1:33" x14ac:dyDescent="0.2">
      <c r="C183" s="6"/>
      <c r="L183" s="7"/>
    </row>
    <row r="184" spans="1:33" x14ac:dyDescent="0.2">
      <c r="C184" s="6"/>
      <c r="L184" s="7"/>
    </row>
    <row r="185" spans="1:33" x14ac:dyDescent="0.2">
      <c r="C185" s="6"/>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3" x14ac:dyDescent="0.25">
      <c r="C193" s="6"/>
    </row>
    <row r="194" spans="3:3" x14ac:dyDescent="0.25">
      <c r="C194" s="6"/>
    </row>
    <row r="195" spans="3:3" x14ac:dyDescent="0.25">
      <c r="C195" s="6"/>
    </row>
    <row r="196" spans="3:3" x14ac:dyDescent="0.25">
      <c r="C196" s="6"/>
    </row>
    <row r="197" spans="3:3" x14ac:dyDescent="0.25">
      <c r="C197" s="6"/>
    </row>
    <row r="198" spans="3:3" x14ac:dyDescent="0.25">
      <c r="C198" s="6"/>
    </row>
    <row r="199" spans="3:3" x14ac:dyDescent="0.25">
      <c r="C199" s="6"/>
    </row>
    <row r="200" spans="3:3" x14ac:dyDescent="0.25">
      <c r="C200" s="6"/>
    </row>
    <row r="201" spans="3:3" x14ac:dyDescent="0.25">
      <c r="C201" s="6"/>
    </row>
    <row r="202" spans="3:3" x14ac:dyDescent="0.25">
      <c r="C202" s="6"/>
    </row>
    <row r="203" spans="3:3" x14ac:dyDescent="0.25">
      <c r="C203" s="6"/>
    </row>
    <row r="204" spans="3:3" x14ac:dyDescent="0.25">
      <c r="C204" s="6"/>
    </row>
    <row r="205" spans="3:3" x14ac:dyDescent="0.25">
      <c r="C205" s="6"/>
    </row>
    <row r="206" spans="3:3" x14ac:dyDescent="0.25">
      <c r="C206" s="6"/>
    </row>
    <row r="207" spans="3:3" x14ac:dyDescent="0.25">
      <c r="C207" s="6"/>
    </row>
    <row r="208" spans="3:3"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sheetData>
  <sheetProtection algorithmName="SHA-512" hashValue="UZWL4q5sIMGtPOFK2HxAu3NERH7Af08GMg2vRpU8KbRkKQok1ncyClL5qo3A9bTdfhSRfS8NEwbRia5Ln9SP/Q==" saltValue="nfgMi9YGJwTCmNWgx/M+4Q==" spinCount="100000" sheet="1" objects="1" scenarios="1"/>
  <mergeCells count="116">
    <mergeCell ref="U7:W7"/>
    <mergeCell ref="L7:N7"/>
    <mergeCell ref="O7:Q7"/>
    <mergeCell ref="R7:T7"/>
    <mergeCell ref="X7:Z7"/>
    <mergeCell ref="A9:A10"/>
    <mergeCell ref="K6:K8"/>
    <mergeCell ref="A6:A8"/>
    <mergeCell ref="B6:B8"/>
    <mergeCell ref="C6:C8"/>
    <mergeCell ref="F6:F8"/>
    <mergeCell ref="J6:J8"/>
    <mergeCell ref="D6:D8"/>
    <mergeCell ref="E6:E8"/>
    <mergeCell ref="I6:I8"/>
    <mergeCell ref="G6:G8"/>
    <mergeCell ref="H6:H8"/>
    <mergeCell ref="B9:B10"/>
    <mergeCell ref="C9:C10"/>
    <mergeCell ref="D9:D10"/>
    <mergeCell ref="E9:E10"/>
    <mergeCell ref="A11:A19"/>
    <mergeCell ref="B11:B19"/>
    <mergeCell ref="C11:C19"/>
    <mergeCell ref="D11:D19"/>
    <mergeCell ref="E11:E19"/>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A28:A34"/>
    <mergeCell ref="B28:B34"/>
    <mergeCell ref="C28:C34"/>
    <mergeCell ref="D28:D34"/>
    <mergeCell ref="E28:E34"/>
    <mergeCell ref="A20:A27"/>
    <mergeCell ref="B20:B24"/>
    <mergeCell ref="C20:C24"/>
    <mergeCell ref="D20:D24"/>
    <mergeCell ref="E20:E24"/>
    <mergeCell ref="B25:B27"/>
    <mergeCell ref="C25:C27"/>
    <mergeCell ref="D25:D27"/>
    <mergeCell ref="E25:E27"/>
    <mergeCell ref="E48:E50"/>
    <mergeCell ref="B51:B59"/>
    <mergeCell ref="C51:C59"/>
    <mergeCell ref="D51:D59"/>
    <mergeCell ref="E51:E59"/>
    <mergeCell ref="A35:A62"/>
    <mergeCell ref="B35:B39"/>
    <mergeCell ref="C35:C39"/>
    <mergeCell ref="D35:D39"/>
    <mergeCell ref="E35:E39"/>
    <mergeCell ref="B40:B44"/>
    <mergeCell ref="C40:C44"/>
    <mergeCell ref="D40:D44"/>
    <mergeCell ref="E40:E44"/>
    <mergeCell ref="B45:B47"/>
    <mergeCell ref="C45:C47"/>
    <mergeCell ref="B48:B50"/>
    <mergeCell ref="C48:C50"/>
    <mergeCell ref="D48:D50"/>
    <mergeCell ref="B60:B62"/>
    <mergeCell ref="C60:C62"/>
    <mergeCell ref="D60:D62"/>
    <mergeCell ref="C66:C67"/>
    <mergeCell ref="D66:D67"/>
    <mergeCell ref="E66:E67"/>
    <mergeCell ref="B68:B74"/>
    <mergeCell ref="C68:C74"/>
    <mergeCell ref="D68:D74"/>
    <mergeCell ref="E68:E74"/>
    <mergeCell ref="B76:B77"/>
    <mergeCell ref="C76:C77"/>
    <mergeCell ref="D76:D77"/>
    <mergeCell ref="E76:E77"/>
    <mergeCell ref="B98:B100"/>
    <mergeCell ref="C98:C100"/>
    <mergeCell ref="D98:D100"/>
    <mergeCell ref="E98:E100"/>
    <mergeCell ref="D45:D47"/>
    <mergeCell ref="E45:E47"/>
    <mergeCell ref="A66:A81"/>
    <mergeCell ref="D78:D81"/>
    <mergeCell ref="E78:E81"/>
    <mergeCell ref="B78:B81"/>
    <mergeCell ref="C78:C81"/>
    <mergeCell ref="B88:B91"/>
    <mergeCell ref="C88:C91"/>
    <mergeCell ref="D88:D91"/>
    <mergeCell ref="E88:E91"/>
    <mergeCell ref="A82:A91"/>
    <mergeCell ref="A92:A100"/>
    <mergeCell ref="E60:E62"/>
    <mergeCell ref="A63:A65"/>
    <mergeCell ref="B63:B65"/>
    <mergeCell ref="C63:C65"/>
    <mergeCell ref="D63:D65"/>
    <mergeCell ref="E63:E65"/>
    <mergeCell ref="B66:B67"/>
  </mergeCells>
  <phoneticPr fontId="15" type="noConversion"/>
  <conditionalFormatting sqref="N93:N97 AX82:AX87 AX9:AX12 AX19:AX22 N19:N25 Q19:Q25 T19:T25 W19:W25 Z19:Z25 AC19:AC25 AF19:AF25 AI19:AI25 AL19:AL25 AO19:AO25 AR19:AR25 AU19:AU25 AX25 AU28:AU34 AR28:AR34 AO28:AO34 AL28:AL34 AI28:AI34 AF28:AF34 AC28:AC34 Z28:Z34 W28:W34 T28:T34 Q28:Q34 N28:N34 AX27:AX35 N40:N42 Q40:Q42 T40:T42 W40:W42 Z40:Z42 AC40:AC42 AF40:AF42 AI40:AI42 AL40:AL42 AO40:AO42 AR40:AR42 AU39:AU42 AU48:AU49 AR48:AR49 AO48:AO49 AL48:AL49 AI48:AI49 AF48:AF49 AC48:AC49 Z48:Z49 W48:W49 T48:T49 Q48:Q49 N48:N51 AX48:AX51 AR64 AO64 AL64 AI64 AX64 N64 AX92:AX97 AX39:AX42">
    <cfRule type="cellIs" dxfId="2259" priority="3172" stopIfTrue="1" operator="equal">
      <formula>0</formula>
    </cfRule>
    <cfRule type="cellIs" dxfId="2258" priority="3173" stopIfTrue="1" operator="greaterThan">
      <formula>1</formula>
    </cfRule>
    <cfRule type="cellIs" dxfId="2257" priority="3174" stopIfTrue="1" operator="between">
      <formula>0.9</formula>
      <formula>1</formula>
    </cfRule>
    <cfRule type="cellIs" dxfId="2256" priority="3175" stopIfTrue="1" operator="between">
      <formula>0.7</formula>
      <formula>0.8999</formula>
    </cfRule>
    <cfRule type="cellIs" dxfId="2255" priority="3176" stopIfTrue="1" operator="between">
      <formula>0.00001</formula>
      <formula>0.6999</formula>
    </cfRule>
  </conditionalFormatting>
  <conditionalFormatting sqref="AX77 AX66:AX75">
    <cfRule type="cellIs" dxfId="2254" priority="3124" stopIfTrue="1" operator="equal">
      <formula>0</formula>
    </cfRule>
    <cfRule type="cellIs" dxfId="2253" priority="3125" stopIfTrue="1" operator="greaterThan">
      <formula>1</formula>
    </cfRule>
    <cfRule type="cellIs" dxfId="2252" priority="3126" stopIfTrue="1" operator="between">
      <formula>0.9</formula>
      <formula>1</formula>
    </cfRule>
    <cfRule type="cellIs" dxfId="2251" priority="3127" stopIfTrue="1" operator="between">
      <formula>0.7</formula>
      <formula>0.8999</formula>
    </cfRule>
    <cfRule type="cellIs" dxfId="2250" priority="3128" stopIfTrue="1" operator="between">
      <formula>0.00001</formula>
      <formula>0.6999</formula>
    </cfRule>
  </conditionalFormatting>
  <conditionalFormatting sqref="N77 N66:N75">
    <cfRule type="cellIs" dxfId="2249" priority="3084" stopIfTrue="1" operator="equal">
      <formula>0</formula>
    </cfRule>
    <cfRule type="cellIs" dxfId="2248" priority="3085" stopIfTrue="1" operator="greaterThan">
      <formula>1</formula>
    </cfRule>
    <cfRule type="cellIs" dxfId="2247" priority="3086" stopIfTrue="1" operator="between">
      <formula>0.9</formula>
      <formula>1</formula>
    </cfRule>
    <cfRule type="cellIs" dxfId="2246" priority="3087" stopIfTrue="1" operator="between">
      <formula>0.7</formula>
      <formula>0.8999</formula>
    </cfRule>
    <cfRule type="cellIs" dxfId="2245" priority="3088" stopIfTrue="1" operator="between">
      <formula>0.00001</formula>
      <formula>0.6999</formula>
    </cfRule>
  </conditionalFormatting>
  <conditionalFormatting sqref="AX76">
    <cfRule type="cellIs" dxfId="2244" priority="3029" stopIfTrue="1" operator="equal">
      <formula>0</formula>
    </cfRule>
    <cfRule type="cellIs" dxfId="2243" priority="3030" stopIfTrue="1" operator="greaterThan">
      <formula>1</formula>
    </cfRule>
    <cfRule type="cellIs" dxfId="2242" priority="3031" stopIfTrue="1" operator="between">
      <formula>0.9</formula>
      <formula>1</formula>
    </cfRule>
    <cfRule type="cellIs" dxfId="2241" priority="3032" stopIfTrue="1" operator="between">
      <formula>0.7</formula>
      <formula>0.8999</formula>
    </cfRule>
    <cfRule type="cellIs" dxfId="2240" priority="3033" stopIfTrue="1" operator="between">
      <formula>0.00001</formula>
      <formula>0.6999</formula>
    </cfRule>
  </conditionalFormatting>
  <conditionalFormatting sqref="N76">
    <cfRule type="cellIs" dxfId="2239" priority="3024" stopIfTrue="1" operator="equal">
      <formula>0</formula>
    </cfRule>
    <cfRule type="cellIs" dxfId="2238" priority="3025" stopIfTrue="1" operator="greaterThan">
      <formula>1</formula>
    </cfRule>
    <cfRule type="cellIs" dxfId="2237" priority="3026" stopIfTrue="1" operator="between">
      <formula>0.9</formula>
      <formula>1</formula>
    </cfRule>
    <cfRule type="cellIs" dxfId="2236" priority="3027" stopIfTrue="1" operator="between">
      <formula>0.7</formula>
      <formula>0.8999</formula>
    </cfRule>
    <cfRule type="cellIs" dxfId="2235" priority="3028" stopIfTrue="1" operator="between">
      <formula>0.00001</formula>
      <formula>0.6999</formula>
    </cfRule>
  </conditionalFormatting>
  <conditionalFormatting sqref="Z10:Z13">
    <cfRule type="cellIs" dxfId="2234" priority="2202" stopIfTrue="1" operator="equal">
      <formula>0</formula>
    </cfRule>
    <cfRule type="cellIs" dxfId="2233" priority="2203" stopIfTrue="1" operator="greaterThan">
      <formula>1</formula>
    </cfRule>
    <cfRule type="cellIs" dxfId="2232" priority="2204" stopIfTrue="1" operator="between">
      <formula>0.9</formula>
      <formula>1</formula>
    </cfRule>
    <cfRule type="cellIs" dxfId="2231" priority="2205" stopIfTrue="1" operator="between">
      <formula>0.7</formula>
      <formula>0.8999</formula>
    </cfRule>
    <cfRule type="cellIs" dxfId="2230" priority="2206" stopIfTrue="1" operator="between">
      <formula>0.00001</formula>
      <formula>0.6999</formula>
    </cfRule>
  </conditionalFormatting>
  <conditionalFormatting sqref="Z76">
    <cfRule type="cellIs" dxfId="2229" priority="2217" stopIfTrue="1" operator="equal">
      <formula>0</formula>
    </cfRule>
    <cfRule type="cellIs" dxfId="2228" priority="2218" stopIfTrue="1" operator="greaterThan">
      <formula>1</formula>
    </cfRule>
    <cfRule type="cellIs" dxfId="2227" priority="2219" stopIfTrue="1" operator="between">
      <formula>0.9</formula>
      <formula>1</formula>
    </cfRule>
    <cfRule type="cellIs" dxfId="2226" priority="2220" stopIfTrue="1" operator="between">
      <formula>0.7</formula>
      <formula>0.8999</formula>
    </cfRule>
    <cfRule type="cellIs" dxfId="2225" priority="2221" stopIfTrue="1" operator="between">
      <formula>0.00001</formula>
      <formula>0.6999</formula>
    </cfRule>
  </conditionalFormatting>
  <conditionalFormatting sqref="W92">
    <cfRule type="cellIs" dxfId="2224" priority="2242" stopIfTrue="1" operator="equal">
      <formula>0</formula>
    </cfRule>
    <cfRule type="cellIs" dxfId="2223" priority="2243" stopIfTrue="1" operator="greaterThan">
      <formula>1</formula>
    </cfRule>
    <cfRule type="cellIs" dxfId="2222" priority="2244" stopIfTrue="1" operator="between">
      <formula>0.9</formula>
      <formula>1</formula>
    </cfRule>
    <cfRule type="cellIs" dxfId="2221" priority="2245" stopIfTrue="1" operator="between">
      <formula>0.7</formula>
      <formula>0.8999</formula>
    </cfRule>
    <cfRule type="cellIs" dxfId="2220" priority="2246" stopIfTrue="1" operator="between">
      <formula>0.00001</formula>
      <formula>0.6999</formula>
    </cfRule>
  </conditionalFormatting>
  <conditionalFormatting sqref="W9">
    <cfRule type="cellIs" dxfId="2219" priority="2237" stopIfTrue="1" operator="equal">
      <formula>0</formula>
    </cfRule>
    <cfRule type="cellIs" dxfId="2218" priority="2238" stopIfTrue="1" operator="greaterThan">
      <formula>1</formula>
    </cfRule>
    <cfRule type="cellIs" dxfId="2217" priority="2239" stopIfTrue="1" operator="between">
      <formula>0.9</formula>
      <formula>1</formula>
    </cfRule>
    <cfRule type="cellIs" dxfId="2216" priority="2240" stopIfTrue="1" operator="between">
      <formula>0.7</formula>
      <formula>0.8999</formula>
    </cfRule>
    <cfRule type="cellIs" dxfId="2215" priority="2241" stopIfTrue="1" operator="between">
      <formula>0.00001</formula>
      <formula>0.6999</formula>
    </cfRule>
  </conditionalFormatting>
  <conditionalFormatting sqref="T10:T13">
    <cfRule type="cellIs" dxfId="2214" priority="2262" stopIfTrue="1" operator="equal">
      <formula>0</formula>
    </cfRule>
    <cfRule type="cellIs" dxfId="2213" priority="2263" stopIfTrue="1" operator="greaterThan">
      <formula>1</formula>
    </cfRule>
    <cfRule type="cellIs" dxfId="2212" priority="2264" stopIfTrue="1" operator="between">
      <formula>0.9</formula>
      <formula>1</formula>
    </cfRule>
    <cfRule type="cellIs" dxfId="2211" priority="2265" stopIfTrue="1" operator="between">
      <formula>0.7</formula>
      <formula>0.8999</formula>
    </cfRule>
    <cfRule type="cellIs" dxfId="2210" priority="2266" stopIfTrue="1" operator="between">
      <formula>0.00001</formula>
      <formula>0.6999</formula>
    </cfRule>
  </conditionalFormatting>
  <conditionalFormatting sqref="W93:W97">
    <cfRule type="cellIs" dxfId="2209" priority="2257" stopIfTrue="1" operator="equal">
      <formula>0</formula>
    </cfRule>
    <cfRule type="cellIs" dxfId="2208" priority="2258" stopIfTrue="1" operator="greaterThan">
      <formula>1</formula>
    </cfRule>
    <cfRule type="cellIs" dxfId="2207" priority="2259" stopIfTrue="1" operator="between">
      <formula>0.9</formula>
      <formula>1</formula>
    </cfRule>
    <cfRule type="cellIs" dxfId="2206" priority="2260" stopIfTrue="1" operator="between">
      <formula>0.7</formula>
      <formula>0.8999</formula>
    </cfRule>
    <cfRule type="cellIs" dxfId="2205" priority="2261" stopIfTrue="1" operator="between">
      <formula>0.00001</formula>
      <formula>0.6999</formula>
    </cfRule>
  </conditionalFormatting>
  <conditionalFormatting sqref="T77 T66:T75">
    <cfRule type="cellIs" dxfId="2204" priority="2282" stopIfTrue="1" operator="equal">
      <formula>0</formula>
    </cfRule>
    <cfRule type="cellIs" dxfId="2203" priority="2283" stopIfTrue="1" operator="greaterThan">
      <formula>1</formula>
    </cfRule>
    <cfRule type="cellIs" dxfId="2202" priority="2284" stopIfTrue="1" operator="between">
      <formula>0.9</formula>
      <formula>1</formula>
    </cfRule>
    <cfRule type="cellIs" dxfId="2201" priority="2285" stopIfTrue="1" operator="between">
      <formula>0.7</formula>
      <formula>0.8999</formula>
    </cfRule>
    <cfRule type="cellIs" dxfId="2200" priority="2286" stopIfTrue="1" operator="between">
      <formula>0.00001</formula>
      <formula>0.6999</formula>
    </cfRule>
  </conditionalFormatting>
  <conditionalFormatting sqref="N92">
    <cfRule type="cellIs" dxfId="2199" priority="2337" stopIfTrue="1" operator="equal">
      <formula>0</formula>
    </cfRule>
    <cfRule type="cellIs" dxfId="2198" priority="2338" stopIfTrue="1" operator="greaterThan">
      <formula>1</formula>
    </cfRule>
    <cfRule type="cellIs" dxfId="2197" priority="2339" stopIfTrue="1" operator="between">
      <formula>0.9</formula>
      <formula>1</formula>
    </cfRule>
    <cfRule type="cellIs" dxfId="2196" priority="2340" stopIfTrue="1" operator="between">
      <formula>0.7</formula>
      <formula>0.8999</formula>
    </cfRule>
    <cfRule type="cellIs" dxfId="2195" priority="2341" stopIfTrue="1" operator="between">
      <formula>0.00001</formula>
      <formula>0.6999</formula>
    </cfRule>
  </conditionalFormatting>
  <conditionalFormatting sqref="N9">
    <cfRule type="cellIs" dxfId="2194" priority="2332" stopIfTrue="1" operator="equal">
      <formula>0</formula>
    </cfRule>
    <cfRule type="cellIs" dxfId="2193" priority="2333" stopIfTrue="1" operator="greaterThan">
      <formula>1</formula>
    </cfRule>
    <cfRule type="cellIs" dxfId="2192" priority="2334" stopIfTrue="1" operator="between">
      <formula>0.9</formula>
      <formula>1</formula>
    </cfRule>
    <cfRule type="cellIs" dxfId="2191" priority="2335" stopIfTrue="1" operator="between">
      <formula>0.7</formula>
      <formula>0.8999</formula>
    </cfRule>
    <cfRule type="cellIs" dxfId="2190" priority="2336" stopIfTrue="1" operator="between">
      <formula>0.00001</formula>
      <formula>0.6999</formula>
    </cfRule>
  </conditionalFormatting>
  <conditionalFormatting sqref="N10:N14 N17">
    <cfRule type="cellIs" dxfId="2189" priority="2327" stopIfTrue="1" operator="equal">
      <formula>0</formula>
    </cfRule>
    <cfRule type="cellIs" dxfId="2188" priority="2328" stopIfTrue="1" operator="greaterThan">
      <formula>1</formula>
    </cfRule>
    <cfRule type="cellIs" dxfId="2187" priority="2329" stopIfTrue="1" operator="between">
      <formula>0.9</formula>
      <formula>1</formula>
    </cfRule>
    <cfRule type="cellIs" dxfId="2186" priority="2330" stopIfTrue="1" operator="between">
      <formula>0.7</formula>
      <formula>0.8999</formula>
    </cfRule>
    <cfRule type="cellIs" dxfId="2185" priority="2331" stopIfTrue="1" operator="between">
      <formula>0.00001</formula>
      <formula>0.6999</formula>
    </cfRule>
  </conditionalFormatting>
  <conditionalFormatting sqref="AU10:AU13">
    <cfRule type="cellIs" dxfId="2184" priority="1992" stopIfTrue="1" operator="equal">
      <formula>0</formula>
    </cfRule>
    <cfRule type="cellIs" dxfId="2183" priority="1993" stopIfTrue="1" operator="greaterThan">
      <formula>1</formula>
    </cfRule>
    <cfRule type="cellIs" dxfId="2182" priority="1994" stopIfTrue="1" operator="between">
      <formula>0.9</formula>
      <formula>1</formula>
    </cfRule>
    <cfRule type="cellIs" dxfId="2181" priority="1995" stopIfTrue="1" operator="between">
      <formula>0.7</formula>
      <formula>0.8999</formula>
    </cfRule>
    <cfRule type="cellIs" dxfId="2180" priority="1996" stopIfTrue="1" operator="between">
      <formula>0.00001</formula>
      <formula>0.6999</formula>
    </cfRule>
  </conditionalFormatting>
  <conditionalFormatting sqref="Q93:Q97">
    <cfRule type="cellIs" dxfId="2179" priority="2317" stopIfTrue="1" operator="equal">
      <formula>0</formula>
    </cfRule>
    <cfRule type="cellIs" dxfId="2178" priority="2318" stopIfTrue="1" operator="greaterThan">
      <formula>1</formula>
    </cfRule>
    <cfRule type="cellIs" dxfId="2177" priority="2319" stopIfTrue="1" operator="between">
      <formula>0.9</formula>
      <formula>1</formula>
    </cfRule>
    <cfRule type="cellIs" dxfId="2176" priority="2320" stopIfTrue="1" operator="between">
      <formula>0.7</formula>
      <formula>0.8999</formula>
    </cfRule>
    <cfRule type="cellIs" dxfId="2175" priority="2321" stopIfTrue="1" operator="between">
      <formula>0.00001</formula>
      <formula>0.6999</formula>
    </cfRule>
  </conditionalFormatting>
  <conditionalFormatting sqref="Q77 Q66:Q75">
    <cfRule type="cellIs" dxfId="2174" priority="2312" stopIfTrue="1" operator="equal">
      <formula>0</formula>
    </cfRule>
    <cfRule type="cellIs" dxfId="2173" priority="2313" stopIfTrue="1" operator="greaterThan">
      <formula>1</formula>
    </cfRule>
    <cfRule type="cellIs" dxfId="2172" priority="2314" stopIfTrue="1" operator="between">
      <formula>0.9</formula>
      <formula>1</formula>
    </cfRule>
    <cfRule type="cellIs" dxfId="2171" priority="2315" stopIfTrue="1" operator="between">
      <formula>0.7</formula>
      <formula>0.8999</formula>
    </cfRule>
    <cfRule type="cellIs" dxfId="2170" priority="2316" stopIfTrue="1" operator="between">
      <formula>0.00001</formula>
      <formula>0.6999</formula>
    </cfRule>
  </conditionalFormatting>
  <conditionalFormatting sqref="Q76">
    <cfRule type="cellIs" dxfId="2169" priority="2307" stopIfTrue="1" operator="equal">
      <formula>0</formula>
    </cfRule>
    <cfRule type="cellIs" dxfId="2168" priority="2308" stopIfTrue="1" operator="greaterThan">
      <formula>1</formula>
    </cfRule>
    <cfRule type="cellIs" dxfId="2167" priority="2309" stopIfTrue="1" operator="between">
      <formula>0.9</formula>
      <formula>1</formula>
    </cfRule>
    <cfRule type="cellIs" dxfId="2166" priority="2310" stopIfTrue="1" operator="between">
      <formula>0.7</formula>
      <formula>0.8999</formula>
    </cfRule>
    <cfRule type="cellIs" dxfId="2165" priority="2311" stopIfTrue="1" operator="between">
      <formula>0.00001</formula>
      <formula>0.6999</formula>
    </cfRule>
  </conditionalFormatting>
  <conditionalFormatting sqref="Q92">
    <cfRule type="cellIs" dxfId="2164" priority="2302" stopIfTrue="1" operator="equal">
      <formula>0</formula>
    </cfRule>
    <cfRule type="cellIs" dxfId="2163" priority="2303" stopIfTrue="1" operator="greaterThan">
      <formula>1</formula>
    </cfRule>
    <cfRule type="cellIs" dxfId="2162" priority="2304" stopIfTrue="1" operator="between">
      <formula>0.9</formula>
      <formula>1</formula>
    </cfRule>
    <cfRule type="cellIs" dxfId="2161" priority="2305" stopIfTrue="1" operator="between">
      <formula>0.7</formula>
      <formula>0.8999</formula>
    </cfRule>
    <cfRule type="cellIs" dxfId="2160" priority="2306" stopIfTrue="1" operator="between">
      <formula>0.00001</formula>
      <formula>0.6999</formula>
    </cfRule>
  </conditionalFormatting>
  <conditionalFormatting sqref="Q9">
    <cfRule type="cellIs" dxfId="2159" priority="2297" stopIfTrue="1" operator="equal">
      <formula>0</formula>
    </cfRule>
    <cfRule type="cellIs" dxfId="2158" priority="2298" stopIfTrue="1" operator="greaterThan">
      <formula>1</formula>
    </cfRule>
    <cfRule type="cellIs" dxfId="2157" priority="2299" stopIfTrue="1" operator="between">
      <formula>0.9</formula>
      <formula>1</formula>
    </cfRule>
    <cfRule type="cellIs" dxfId="2156" priority="2300" stopIfTrue="1" operator="between">
      <formula>0.7</formula>
      <formula>0.8999</formula>
    </cfRule>
    <cfRule type="cellIs" dxfId="2155" priority="2301" stopIfTrue="1" operator="between">
      <formula>0.00001</formula>
      <formula>0.6999</formula>
    </cfRule>
  </conditionalFormatting>
  <conditionalFormatting sqref="Q10:Q13">
    <cfRule type="cellIs" dxfId="2154" priority="2292" stopIfTrue="1" operator="equal">
      <formula>0</formula>
    </cfRule>
    <cfRule type="cellIs" dxfId="2153" priority="2293" stopIfTrue="1" operator="greaterThan">
      <formula>1</formula>
    </cfRule>
    <cfRule type="cellIs" dxfId="2152" priority="2294" stopIfTrue="1" operator="between">
      <formula>0.9</formula>
      <formula>1</formula>
    </cfRule>
    <cfRule type="cellIs" dxfId="2151" priority="2295" stopIfTrue="1" operator="between">
      <formula>0.7</formula>
      <formula>0.8999</formula>
    </cfRule>
    <cfRule type="cellIs" dxfId="2150" priority="2296" stopIfTrue="1" operator="between">
      <formula>0.00001</formula>
      <formula>0.6999</formula>
    </cfRule>
  </conditionalFormatting>
  <conditionalFormatting sqref="T93:T97">
    <cfRule type="cellIs" dxfId="2149" priority="2287" stopIfTrue="1" operator="equal">
      <formula>0</formula>
    </cfRule>
    <cfRule type="cellIs" dxfId="2148" priority="2288" stopIfTrue="1" operator="greaterThan">
      <formula>1</formula>
    </cfRule>
    <cfRule type="cellIs" dxfId="2147" priority="2289" stopIfTrue="1" operator="between">
      <formula>0.9</formula>
      <formula>1</formula>
    </cfRule>
    <cfRule type="cellIs" dxfId="2146" priority="2290" stopIfTrue="1" operator="between">
      <formula>0.7</formula>
      <formula>0.8999</formula>
    </cfRule>
    <cfRule type="cellIs" dxfId="2145" priority="2291" stopIfTrue="1" operator="between">
      <formula>0.00001</formula>
      <formula>0.6999</formula>
    </cfRule>
  </conditionalFormatting>
  <conditionalFormatting sqref="AC14">
    <cfRule type="cellIs" dxfId="2144" priority="1962" stopIfTrue="1" operator="equal">
      <formula>0</formula>
    </cfRule>
    <cfRule type="cellIs" dxfId="2143" priority="1963" stopIfTrue="1" operator="greaterThan">
      <formula>1</formula>
    </cfRule>
    <cfRule type="cellIs" dxfId="2142" priority="1964" stopIfTrue="1" operator="between">
      <formula>0.9</formula>
      <formula>1</formula>
    </cfRule>
    <cfRule type="cellIs" dxfId="2141" priority="1965" stopIfTrue="1" operator="between">
      <formula>0.7</formula>
      <formula>0.8999</formula>
    </cfRule>
    <cfRule type="cellIs" dxfId="2140" priority="1966" stopIfTrue="1" operator="between">
      <formula>0.00001</formula>
      <formula>0.6999</formula>
    </cfRule>
  </conditionalFormatting>
  <conditionalFormatting sqref="T76">
    <cfRule type="cellIs" dxfId="2139" priority="2277" stopIfTrue="1" operator="equal">
      <formula>0</formula>
    </cfRule>
    <cfRule type="cellIs" dxfId="2138" priority="2278" stopIfTrue="1" operator="greaterThan">
      <formula>1</formula>
    </cfRule>
    <cfRule type="cellIs" dxfId="2137" priority="2279" stopIfTrue="1" operator="between">
      <formula>0.9</formula>
      <formula>1</formula>
    </cfRule>
    <cfRule type="cellIs" dxfId="2136" priority="2280" stopIfTrue="1" operator="between">
      <formula>0.7</formula>
      <formula>0.8999</formula>
    </cfRule>
    <cfRule type="cellIs" dxfId="2135" priority="2281" stopIfTrue="1" operator="between">
      <formula>0.00001</formula>
      <formula>0.6999</formula>
    </cfRule>
  </conditionalFormatting>
  <conditionalFormatting sqref="T92">
    <cfRule type="cellIs" dxfId="2134" priority="2272" stopIfTrue="1" operator="equal">
      <formula>0</formula>
    </cfRule>
    <cfRule type="cellIs" dxfId="2133" priority="2273" stopIfTrue="1" operator="greaterThan">
      <formula>1</formula>
    </cfRule>
    <cfRule type="cellIs" dxfId="2132" priority="2274" stopIfTrue="1" operator="between">
      <formula>0.9</formula>
      <formula>1</formula>
    </cfRule>
    <cfRule type="cellIs" dxfId="2131" priority="2275" stopIfTrue="1" operator="between">
      <formula>0.7</formula>
      <formula>0.8999</formula>
    </cfRule>
    <cfRule type="cellIs" dxfId="2130" priority="2276" stopIfTrue="1" operator="between">
      <formula>0.00001</formula>
      <formula>0.6999</formula>
    </cfRule>
  </conditionalFormatting>
  <conditionalFormatting sqref="T9">
    <cfRule type="cellIs" dxfId="2129" priority="2267" stopIfTrue="1" operator="equal">
      <formula>0</formula>
    </cfRule>
    <cfRule type="cellIs" dxfId="2128" priority="2268" stopIfTrue="1" operator="greaterThan">
      <formula>1</formula>
    </cfRule>
    <cfRule type="cellIs" dxfId="2127" priority="2269" stopIfTrue="1" operator="between">
      <formula>0.9</formula>
      <formula>1</formula>
    </cfRule>
    <cfRule type="cellIs" dxfId="2126" priority="2270" stopIfTrue="1" operator="between">
      <formula>0.7</formula>
      <formula>0.8999</formula>
    </cfRule>
    <cfRule type="cellIs" dxfId="2125" priority="2271" stopIfTrue="1" operator="between">
      <formula>0.00001</formula>
      <formula>0.6999</formula>
    </cfRule>
  </conditionalFormatting>
  <conditionalFormatting sqref="AO14">
    <cfRule type="cellIs" dxfId="2124" priority="1942" stopIfTrue="1" operator="equal">
      <formula>0</formula>
    </cfRule>
    <cfRule type="cellIs" dxfId="2123" priority="1943" stopIfTrue="1" operator="greaterThan">
      <formula>1</formula>
    </cfRule>
    <cfRule type="cellIs" dxfId="2122" priority="1944" stopIfTrue="1" operator="between">
      <formula>0.9</formula>
      <formula>1</formula>
    </cfRule>
    <cfRule type="cellIs" dxfId="2121" priority="1945" stopIfTrue="1" operator="between">
      <formula>0.7</formula>
      <formula>0.8999</formula>
    </cfRule>
    <cfRule type="cellIs" dxfId="2120" priority="1946" stopIfTrue="1" operator="between">
      <formula>0.00001</formula>
      <formula>0.6999</formula>
    </cfRule>
  </conditionalFormatting>
  <conditionalFormatting sqref="AR14">
    <cfRule type="cellIs" dxfId="2119" priority="1937" stopIfTrue="1" operator="equal">
      <formula>0</formula>
    </cfRule>
    <cfRule type="cellIs" dxfId="2118" priority="1938" stopIfTrue="1" operator="greaterThan">
      <formula>1</formula>
    </cfRule>
    <cfRule type="cellIs" dxfId="2117" priority="1939" stopIfTrue="1" operator="between">
      <formula>0.9</formula>
      <formula>1</formula>
    </cfRule>
    <cfRule type="cellIs" dxfId="2116" priority="1940" stopIfTrue="1" operator="between">
      <formula>0.7</formula>
      <formula>0.8999</formula>
    </cfRule>
    <cfRule type="cellIs" dxfId="2115" priority="1941" stopIfTrue="1" operator="between">
      <formula>0.00001</formula>
      <formula>0.6999</formula>
    </cfRule>
  </conditionalFormatting>
  <conditionalFormatting sqref="W77 W66:W75">
    <cfRule type="cellIs" dxfId="2114" priority="2252" stopIfTrue="1" operator="equal">
      <formula>0</formula>
    </cfRule>
    <cfRule type="cellIs" dxfId="2113" priority="2253" stopIfTrue="1" operator="greaterThan">
      <formula>1</formula>
    </cfRule>
    <cfRule type="cellIs" dxfId="2112" priority="2254" stopIfTrue="1" operator="between">
      <formula>0.9</formula>
      <formula>1</formula>
    </cfRule>
    <cfRule type="cellIs" dxfId="2111" priority="2255" stopIfTrue="1" operator="between">
      <formula>0.7</formula>
      <formula>0.8999</formula>
    </cfRule>
    <cfRule type="cellIs" dxfId="2110" priority="2256" stopIfTrue="1" operator="between">
      <formula>0.00001</formula>
      <formula>0.6999</formula>
    </cfRule>
  </conditionalFormatting>
  <conditionalFormatting sqref="W76">
    <cfRule type="cellIs" dxfId="2109" priority="2247" stopIfTrue="1" operator="equal">
      <formula>0</formula>
    </cfRule>
    <cfRule type="cellIs" dxfId="2108" priority="2248" stopIfTrue="1" operator="greaterThan">
      <formula>1</formula>
    </cfRule>
    <cfRule type="cellIs" dxfId="2107" priority="2249" stopIfTrue="1" operator="between">
      <formula>0.9</formula>
      <formula>1</formula>
    </cfRule>
    <cfRule type="cellIs" dxfId="2106" priority="2250" stopIfTrue="1" operator="between">
      <formula>0.7</formula>
      <formula>0.8999</formula>
    </cfRule>
    <cfRule type="cellIs" dxfId="2105" priority="2251" stopIfTrue="1" operator="between">
      <formula>0.00001</formula>
      <formula>0.6999</formula>
    </cfRule>
  </conditionalFormatting>
  <conditionalFormatting sqref="N15">
    <cfRule type="cellIs" dxfId="2104" priority="1922" stopIfTrue="1" operator="equal">
      <formula>0</formula>
    </cfRule>
    <cfRule type="cellIs" dxfId="2103" priority="1923" stopIfTrue="1" operator="greaterThan">
      <formula>1</formula>
    </cfRule>
    <cfRule type="cellIs" dxfId="2102" priority="1924" stopIfTrue="1" operator="between">
      <formula>0.9</formula>
      <formula>1</formula>
    </cfRule>
    <cfRule type="cellIs" dxfId="2101" priority="1925" stopIfTrue="1" operator="between">
      <formula>0.7</formula>
      <formula>0.8999</formula>
    </cfRule>
    <cfRule type="cellIs" dxfId="2100" priority="1926" stopIfTrue="1" operator="between">
      <formula>0.00001</formula>
      <formula>0.6999</formula>
    </cfRule>
  </conditionalFormatting>
  <conditionalFormatting sqref="Q15">
    <cfRule type="cellIs" dxfId="2099" priority="1917" stopIfTrue="1" operator="equal">
      <formula>0</formula>
    </cfRule>
    <cfRule type="cellIs" dxfId="2098" priority="1918" stopIfTrue="1" operator="greaterThan">
      <formula>1</formula>
    </cfRule>
    <cfRule type="cellIs" dxfId="2097" priority="1919" stopIfTrue="1" operator="between">
      <formula>0.9</formula>
      <formula>1</formula>
    </cfRule>
    <cfRule type="cellIs" dxfId="2096" priority="1920" stopIfTrue="1" operator="between">
      <formula>0.7</formula>
      <formula>0.8999</formula>
    </cfRule>
    <cfRule type="cellIs" dxfId="2095" priority="1921" stopIfTrue="1" operator="between">
      <formula>0.00001</formula>
      <formula>0.6999</formula>
    </cfRule>
  </conditionalFormatting>
  <conditionalFormatting sqref="W10:W13">
    <cfRule type="cellIs" dxfId="2094" priority="2232" stopIfTrue="1" operator="equal">
      <formula>0</formula>
    </cfRule>
    <cfRule type="cellIs" dxfId="2093" priority="2233" stopIfTrue="1" operator="greaterThan">
      <formula>1</formula>
    </cfRule>
    <cfRule type="cellIs" dxfId="2092" priority="2234" stopIfTrue="1" operator="between">
      <formula>0.9</formula>
      <formula>1</formula>
    </cfRule>
    <cfRule type="cellIs" dxfId="2091" priority="2235" stopIfTrue="1" operator="between">
      <formula>0.7</formula>
      <formula>0.8999</formula>
    </cfRule>
    <cfRule type="cellIs" dxfId="2090" priority="2236" stopIfTrue="1" operator="between">
      <formula>0.00001</formula>
      <formula>0.6999</formula>
    </cfRule>
  </conditionalFormatting>
  <conditionalFormatting sqref="Z93:Z97">
    <cfRule type="cellIs" dxfId="2089" priority="2227" stopIfTrue="1" operator="equal">
      <formula>0</formula>
    </cfRule>
    <cfRule type="cellIs" dxfId="2088" priority="2228" stopIfTrue="1" operator="greaterThan">
      <formula>1</formula>
    </cfRule>
    <cfRule type="cellIs" dxfId="2087" priority="2229" stopIfTrue="1" operator="between">
      <formula>0.9</formula>
      <formula>1</formula>
    </cfRule>
    <cfRule type="cellIs" dxfId="2086" priority="2230" stopIfTrue="1" operator="between">
      <formula>0.7</formula>
      <formula>0.8999</formula>
    </cfRule>
    <cfRule type="cellIs" dxfId="2085" priority="2231" stopIfTrue="1" operator="between">
      <formula>0.00001</formula>
      <formula>0.6999</formula>
    </cfRule>
  </conditionalFormatting>
  <conditionalFormatting sqref="Z77 Z66:Z75">
    <cfRule type="cellIs" dxfId="2084" priority="2222" stopIfTrue="1" operator="equal">
      <formula>0</formula>
    </cfRule>
    <cfRule type="cellIs" dxfId="2083" priority="2223" stopIfTrue="1" operator="greaterThan">
      <formula>1</formula>
    </cfRule>
    <cfRule type="cellIs" dxfId="2082" priority="2224" stopIfTrue="1" operator="between">
      <formula>0.9</formula>
      <formula>1</formula>
    </cfRule>
    <cfRule type="cellIs" dxfId="2081" priority="2225" stopIfTrue="1" operator="between">
      <formula>0.7</formula>
      <formula>0.8999</formula>
    </cfRule>
    <cfRule type="cellIs" dxfId="2080" priority="2226" stopIfTrue="1" operator="between">
      <formula>0.00001</formula>
      <formula>0.6999</formula>
    </cfRule>
  </conditionalFormatting>
  <conditionalFormatting sqref="AC15">
    <cfRule type="cellIs" dxfId="2079" priority="1897" stopIfTrue="1" operator="equal">
      <formula>0</formula>
    </cfRule>
    <cfRule type="cellIs" dxfId="2078" priority="1898" stopIfTrue="1" operator="greaterThan">
      <formula>1</formula>
    </cfRule>
    <cfRule type="cellIs" dxfId="2077" priority="1899" stopIfTrue="1" operator="between">
      <formula>0.9</formula>
      <formula>1</formula>
    </cfRule>
    <cfRule type="cellIs" dxfId="2076" priority="1900" stopIfTrue="1" operator="between">
      <formula>0.7</formula>
      <formula>0.8999</formula>
    </cfRule>
    <cfRule type="cellIs" dxfId="2075" priority="1901" stopIfTrue="1" operator="between">
      <formula>0.00001</formula>
      <formula>0.6999</formula>
    </cfRule>
  </conditionalFormatting>
  <conditionalFormatting sqref="Z92">
    <cfRule type="cellIs" dxfId="2074" priority="2212" stopIfTrue="1" operator="equal">
      <formula>0</formula>
    </cfRule>
    <cfRule type="cellIs" dxfId="2073" priority="2213" stopIfTrue="1" operator="greaterThan">
      <formula>1</formula>
    </cfRule>
    <cfRule type="cellIs" dxfId="2072" priority="2214" stopIfTrue="1" operator="between">
      <formula>0.9</formula>
      <formula>1</formula>
    </cfRule>
    <cfRule type="cellIs" dxfId="2071" priority="2215" stopIfTrue="1" operator="between">
      <formula>0.7</formula>
      <formula>0.8999</formula>
    </cfRule>
    <cfRule type="cellIs" dxfId="2070" priority="2216" stopIfTrue="1" operator="between">
      <formula>0.00001</formula>
      <formula>0.6999</formula>
    </cfRule>
  </conditionalFormatting>
  <conditionalFormatting sqref="Z9">
    <cfRule type="cellIs" dxfId="2069" priority="2207" stopIfTrue="1" operator="equal">
      <formula>0</formula>
    </cfRule>
    <cfRule type="cellIs" dxfId="2068" priority="2208" stopIfTrue="1" operator="greaterThan">
      <formula>1</formula>
    </cfRule>
    <cfRule type="cellIs" dxfId="2067" priority="2209" stopIfTrue="1" operator="between">
      <formula>0.9</formula>
      <formula>1</formula>
    </cfRule>
    <cfRule type="cellIs" dxfId="2066" priority="2210" stopIfTrue="1" operator="between">
      <formula>0.7</formula>
      <formula>0.8999</formula>
    </cfRule>
    <cfRule type="cellIs" dxfId="2065" priority="2211" stopIfTrue="1" operator="between">
      <formula>0.00001</formula>
      <formula>0.6999</formula>
    </cfRule>
  </conditionalFormatting>
  <conditionalFormatting sqref="AL15">
    <cfRule type="cellIs" dxfId="2064" priority="1882" stopIfTrue="1" operator="equal">
      <formula>0</formula>
    </cfRule>
    <cfRule type="cellIs" dxfId="2063" priority="1883" stopIfTrue="1" operator="greaterThan">
      <formula>1</formula>
    </cfRule>
    <cfRule type="cellIs" dxfId="2062" priority="1884" stopIfTrue="1" operator="between">
      <formula>0.9</formula>
      <formula>1</formula>
    </cfRule>
    <cfRule type="cellIs" dxfId="2061" priority="1885" stopIfTrue="1" operator="between">
      <formula>0.7</formula>
      <formula>0.8999</formula>
    </cfRule>
    <cfRule type="cellIs" dxfId="2060" priority="1886" stopIfTrue="1" operator="between">
      <formula>0.00001</formula>
      <formula>0.6999</formula>
    </cfRule>
  </conditionalFormatting>
  <conditionalFormatting sqref="AC93:AC97">
    <cfRule type="cellIs" dxfId="2059" priority="2197" stopIfTrue="1" operator="equal">
      <formula>0</formula>
    </cfRule>
    <cfRule type="cellIs" dxfId="2058" priority="2198" stopIfTrue="1" operator="greaterThan">
      <formula>1</formula>
    </cfRule>
    <cfRule type="cellIs" dxfId="2057" priority="2199" stopIfTrue="1" operator="between">
      <formula>0.9</formula>
      <formula>1</formula>
    </cfRule>
    <cfRule type="cellIs" dxfId="2056" priority="2200" stopIfTrue="1" operator="between">
      <formula>0.7</formula>
      <formula>0.8999</formula>
    </cfRule>
    <cfRule type="cellIs" dxfId="2055" priority="2201" stopIfTrue="1" operator="between">
      <formula>0.00001</formula>
      <formula>0.6999</formula>
    </cfRule>
  </conditionalFormatting>
  <conditionalFormatting sqref="AC77 AC66:AC75">
    <cfRule type="cellIs" dxfId="2054" priority="2192" stopIfTrue="1" operator="equal">
      <formula>0</formula>
    </cfRule>
    <cfRule type="cellIs" dxfId="2053" priority="2193" stopIfTrue="1" operator="greaterThan">
      <formula>1</formula>
    </cfRule>
    <cfRule type="cellIs" dxfId="2052" priority="2194" stopIfTrue="1" operator="between">
      <formula>0.9</formula>
      <formula>1</formula>
    </cfRule>
    <cfRule type="cellIs" dxfId="2051" priority="2195" stopIfTrue="1" operator="between">
      <formula>0.7</formula>
      <formula>0.8999</formula>
    </cfRule>
    <cfRule type="cellIs" dxfId="2050" priority="2196" stopIfTrue="1" operator="between">
      <formula>0.00001</formula>
      <formula>0.6999</formula>
    </cfRule>
  </conditionalFormatting>
  <conditionalFormatting sqref="AC76">
    <cfRule type="cellIs" dxfId="2049" priority="2187" stopIfTrue="1" operator="equal">
      <formula>0</formula>
    </cfRule>
    <cfRule type="cellIs" dxfId="2048" priority="2188" stopIfTrue="1" operator="greaterThan">
      <formula>1</formula>
    </cfRule>
    <cfRule type="cellIs" dxfId="2047" priority="2189" stopIfTrue="1" operator="between">
      <formula>0.9</formula>
      <formula>1</formula>
    </cfRule>
    <cfRule type="cellIs" dxfId="2046" priority="2190" stopIfTrue="1" operator="between">
      <formula>0.7</formula>
      <formula>0.8999</formula>
    </cfRule>
    <cfRule type="cellIs" dxfId="2045" priority="2191" stopIfTrue="1" operator="between">
      <formula>0.00001</formula>
      <formula>0.6999</formula>
    </cfRule>
  </conditionalFormatting>
  <conditionalFormatting sqref="AC92">
    <cfRule type="cellIs" dxfId="2044" priority="2182" stopIfTrue="1" operator="equal">
      <formula>0</formula>
    </cfRule>
    <cfRule type="cellIs" dxfId="2043" priority="2183" stopIfTrue="1" operator="greaterThan">
      <formula>1</formula>
    </cfRule>
    <cfRule type="cellIs" dxfId="2042" priority="2184" stopIfTrue="1" operator="between">
      <formula>0.9</formula>
      <formula>1</formula>
    </cfRule>
    <cfRule type="cellIs" dxfId="2041" priority="2185" stopIfTrue="1" operator="between">
      <formula>0.7</formula>
      <formula>0.8999</formula>
    </cfRule>
    <cfRule type="cellIs" dxfId="2040" priority="2186" stopIfTrue="1" operator="between">
      <formula>0.00001</formula>
      <formula>0.6999</formula>
    </cfRule>
  </conditionalFormatting>
  <conditionalFormatting sqref="AC9">
    <cfRule type="cellIs" dxfId="2039" priority="2177" stopIfTrue="1" operator="equal">
      <formula>0</formula>
    </cfRule>
    <cfRule type="cellIs" dxfId="2038" priority="2178" stopIfTrue="1" operator="greaterThan">
      <formula>1</formula>
    </cfRule>
    <cfRule type="cellIs" dxfId="2037" priority="2179" stopIfTrue="1" operator="between">
      <formula>0.9</formula>
      <formula>1</formula>
    </cfRule>
    <cfRule type="cellIs" dxfId="2036" priority="2180" stopIfTrue="1" operator="between">
      <formula>0.7</formula>
      <formula>0.8999</formula>
    </cfRule>
    <cfRule type="cellIs" dxfId="2035" priority="2181" stopIfTrue="1" operator="between">
      <formula>0.00001</formula>
      <formula>0.6999</formula>
    </cfRule>
  </conditionalFormatting>
  <conditionalFormatting sqref="AC10:AC13">
    <cfRule type="cellIs" dxfId="2034" priority="2172" stopIfTrue="1" operator="equal">
      <formula>0</formula>
    </cfRule>
    <cfRule type="cellIs" dxfId="2033" priority="2173" stopIfTrue="1" operator="greaterThan">
      <formula>1</formula>
    </cfRule>
    <cfRule type="cellIs" dxfId="2032" priority="2174" stopIfTrue="1" operator="between">
      <formula>0.9</formula>
      <formula>1</formula>
    </cfRule>
    <cfRule type="cellIs" dxfId="2031" priority="2175" stopIfTrue="1" operator="between">
      <formula>0.7</formula>
      <formula>0.8999</formula>
    </cfRule>
    <cfRule type="cellIs" dxfId="2030" priority="2176" stopIfTrue="1" operator="between">
      <formula>0.00001</formula>
      <formula>0.6999</formula>
    </cfRule>
  </conditionalFormatting>
  <conditionalFormatting sqref="AF93:AF97">
    <cfRule type="cellIs" dxfId="2029" priority="2167" stopIfTrue="1" operator="equal">
      <formula>0</formula>
    </cfRule>
    <cfRule type="cellIs" dxfId="2028" priority="2168" stopIfTrue="1" operator="greaterThan">
      <formula>1</formula>
    </cfRule>
    <cfRule type="cellIs" dxfId="2027" priority="2169" stopIfTrue="1" operator="between">
      <formula>0.9</formula>
      <formula>1</formula>
    </cfRule>
    <cfRule type="cellIs" dxfId="2026" priority="2170" stopIfTrue="1" operator="between">
      <formula>0.7</formula>
      <formula>0.8999</formula>
    </cfRule>
    <cfRule type="cellIs" dxfId="2025" priority="2171" stopIfTrue="1" operator="between">
      <formula>0.00001</formula>
      <formula>0.6999</formula>
    </cfRule>
  </conditionalFormatting>
  <conditionalFormatting sqref="AF77 AF66:AF75">
    <cfRule type="cellIs" dxfId="2024" priority="2162" stopIfTrue="1" operator="equal">
      <formula>0</formula>
    </cfRule>
    <cfRule type="cellIs" dxfId="2023" priority="2163" stopIfTrue="1" operator="greaterThan">
      <formula>1</formula>
    </cfRule>
    <cfRule type="cellIs" dxfId="2022" priority="2164" stopIfTrue="1" operator="between">
      <formula>0.9</formula>
      <formula>1</formula>
    </cfRule>
    <cfRule type="cellIs" dxfId="2021" priority="2165" stopIfTrue="1" operator="between">
      <formula>0.7</formula>
      <formula>0.8999</formula>
    </cfRule>
    <cfRule type="cellIs" dxfId="2020" priority="2166" stopIfTrue="1" operator="between">
      <formula>0.00001</formula>
      <formula>0.6999</formula>
    </cfRule>
  </conditionalFormatting>
  <conditionalFormatting sqref="AF76">
    <cfRule type="cellIs" dxfId="2019" priority="2157" stopIfTrue="1" operator="equal">
      <formula>0</formula>
    </cfRule>
    <cfRule type="cellIs" dxfId="2018" priority="2158" stopIfTrue="1" operator="greaterThan">
      <formula>1</formula>
    </cfRule>
    <cfRule type="cellIs" dxfId="2017" priority="2159" stopIfTrue="1" operator="between">
      <formula>0.9</formula>
      <formula>1</formula>
    </cfRule>
    <cfRule type="cellIs" dxfId="2016" priority="2160" stopIfTrue="1" operator="between">
      <formula>0.7</formula>
      <formula>0.8999</formula>
    </cfRule>
    <cfRule type="cellIs" dxfId="2015" priority="2161" stopIfTrue="1" operator="between">
      <formula>0.00001</formula>
      <formula>0.6999</formula>
    </cfRule>
  </conditionalFormatting>
  <conditionalFormatting sqref="AF92">
    <cfRule type="cellIs" dxfId="2014" priority="2152" stopIfTrue="1" operator="equal">
      <formula>0</formula>
    </cfRule>
    <cfRule type="cellIs" dxfId="2013" priority="2153" stopIfTrue="1" operator="greaterThan">
      <formula>1</formula>
    </cfRule>
    <cfRule type="cellIs" dxfId="2012" priority="2154" stopIfTrue="1" operator="between">
      <formula>0.9</formula>
      <formula>1</formula>
    </cfRule>
    <cfRule type="cellIs" dxfId="2011" priority="2155" stopIfTrue="1" operator="between">
      <formula>0.7</formula>
      <formula>0.8999</formula>
    </cfRule>
    <cfRule type="cellIs" dxfId="2010" priority="2156" stopIfTrue="1" operator="between">
      <formula>0.00001</formula>
      <formula>0.6999</formula>
    </cfRule>
  </conditionalFormatting>
  <conditionalFormatting sqref="AF9">
    <cfRule type="cellIs" dxfId="2009" priority="2147" stopIfTrue="1" operator="equal">
      <formula>0</formula>
    </cfRule>
    <cfRule type="cellIs" dxfId="2008" priority="2148" stopIfTrue="1" operator="greaterThan">
      <formula>1</formula>
    </cfRule>
    <cfRule type="cellIs" dxfId="2007" priority="2149" stopIfTrue="1" operator="between">
      <formula>0.9</formula>
      <formula>1</formula>
    </cfRule>
    <cfRule type="cellIs" dxfId="2006" priority="2150" stopIfTrue="1" operator="between">
      <formula>0.7</formula>
      <formula>0.8999</formula>
    </cfRule>
    <cfRule type="cellIs" dxfId="2005" priority="2151" stopIfTrue="1" operator="between">
      <formula>0.00001</formula>
      <formula>0.6999</formula>
    </cfRule>
  </conditionalFormatting>
  <conditionalFormatting sqref="AF10:AF13">
    <cfRule type="cellIs" dxfId="2004" priority="2142" stopIfTrue="1" operator="equal">
      <formula>0</formula>
    </cfRule>
    <cfRule type="cellIs" dxfId="2003" priority="2143" stopIfTrue="1" operator="greaterThan">
      <formula>1</formula>
    </cfRule>
    <cfRule type="cellIs" dxfId="2002" priority="2144" stopIfTrue="1" operator="between">
      <formula>0.9</formula>
      <formula>1</formula>
    </cfRule>
    <cfRule type="cellIs" dxfId="2001" priority="2145" stopIfTrue="1" operator="between">
      <formula>0.7</formula>
      <formula>0.8999</formula>
    </cfRule>
    <cfRule type="cellIs" dxfId="2000" priority="2146" stopIfTrue="1" operator="between">
      <formula>0.00001</formula>
      <formula>0.6999</formula>
    </cfRule>
  </conditionalFormatting>
  <conditionalFormatting sqref="AI93:AI97">
    <cfRule type="cellIs" dxfId="1999" priority="2137" stopIfTrue="1" operator="equal">
      <formula>0</formula>
    </cfRule>
    <cfRule type="cellIs" dxfId="1998" priority="2138" stopIfTrue="1" operator="greaterThan">
      <formula>1</formula>
    </cfRule>
    <cfRule type="cellIs" dxfId="1997" priority="2139" stopIfTrue="1" operator="between">
      <formula>0.9</formula>
      <formula>1</formula>
    </cfRule>
    <cfRule type="cellIs" dxfId="1996" priority="2140" stopIfTrue="1" operator="between">
      <formula>0.7</formula>
      <formula>0.8999</formula>
    </cfRule>
    <cfRule type="cellIs" dxfId="1995" priority="2141" stopIfTrue="1" operator="between">
      <formula>0.00001</formula>
      <formula>0.6999</formula>
    </cfRule>
  </conditionalFormatting>
  <conditionalFormatting sqref="AI77 AI66:AI75">
    <cfRule type="cellIs" dxfId="1994" priority="2132" stopIfTrue="1" operator="equal">
      <formula>0</formula>
    </cfRule>
    <cfRule type="cellIs" dxfId="1993" priority="2133" stopIfTrue="1" operator="greaterThan">
      <formula>1</formula>
    </cfRule>
    <cfRule type="cellIs" dxfId="1992" priority="2134" stopIfTrue="1" operator="between">
      <formula>0.9</formula>
      <formula>1</formula>
    </cfRule>
    <cfRule type="cellIs" dxfId="1991" priority="2135" stopIfTrue="1" operator="between">
      <formula>0.7</formula>
      <formula>0.8999</formula>
    </cfRule>
    <cfRule type="cellIs" dxfId="1990" priority="2136" stopIfTrue="1" operator="between">
      <formula>0.00001</formula>
      <formula>0.6999</formula>
    </cfRule>
  </conditionalFormatting>
  <conditionalFormatting sqref="AI76">
    <cfRule type="cellIs" dxfId="1989" priority="2127" stopIfTrue="1" operator="equal">
      <formula>0</formula>
    </cfRule>
    <cfRule type="cellIs" dxfId="1988" priority="2128" stopIfTrue="1" operator="greaterThan">
      <formula>1</formula>
    </cfRule>
    <cfRule type="cellIs" dxfId="1987" priority="2129" stopIfTrue="1" operator="between">
      <formula>0.9</formula>
      <formula>1</formula>
    </cfRule>
    <cfRule type="cellIs" dxfId="1986" priority="2130" stopIfTrue="1" operator="between">
      <formula>0.7</formula>
      <formula>0.8999</formula>
    </cfRule>
    <cfRule type="cellIs" dxfId="1985" priority="2131" stopIfTrue="1" operator="between">
      <formula>0.00001</formula>
      <formula>0.6999</formula>
    </cfRule>
  </conditionalFormatting>
  <conditionalFormatting sqref="AI92">
    <cfRule type="cellIs" dxfId="1984" priority="2122" stopIfTrue="1" operator="equal">
      <formula>0</formula>
    </cfRule>
    <cfRule type="cellIs" dxfId="1983" priority="2123" stopIfTrue="1" operator="greaterThan">
      <formula>1</formula>
    </cfRule>
    <cfRule type="cellIs" dxfId="1982" priority="2124" stopIfTrue="1" operator="between">
      <formula>0.9</formula>
      <formula>1</formula>
    </cfRule>
    <cfRule type="cellIs" dxfId="1981" priority="2125" stopIfTrue="1" operator="between">
      <formula>0.7</formula>
      <formula>0.8999</formula>
    </cfRule>
    <cfRule type="cellIs" dxfId="1980" priority="2126" stopIfTrue="1" operator="between">
      <formula>0.00001</formula>
      <formula>0.6999</formula>
    </cfRule>
  </conditionalFormatting>
  <conditionalFormatting sqref="AI9">
    <cfRule type="cellIs" dxfId="1979" priority="2117" stopIfTrue="1" operator="equal">
      <formula>0</formula>
    </cfRule>
    <cfRule type="cellIs" dxfId="1978" priority="2118" stopIfTrue="1" operator="greaterThan">
      <formula>1</formula>
    </cfRule>
    <cfRule type="cellIs" dxfId="1977" priority="2119" stopIfTrue="1" operator="between">
      <formula>0.9</formula>
      <formula>1</formula>
    </cfRule>
    <cfRule type="cellIs" dxfId="1976" priority="2120" stopIfTrue="1" operator="between">
      <formula>0.7</formula>
      <formula>0.8999</formula>
    </cfRule>
    <cfRule type="cellIs" dxfId="1975" priority="2121" stopIfTrue="1" operator="between">
      <formula>0.00001</formula>
      <formula>0.6999</formula>
    </cfRule>
  </conditionalFormatting>
  <conditionalFormatting sqref="AI10:AI13">
    <cfRule type="cellIs" dxfId="1974" priority="2112" stopIfTrue="1" operator="equal">
      <formula>0</formula>
    </cfRule>
    <cfRule type="cellIs" dxfId="1973" priority="2113" stopIfTrue="1" operator="greaterThan">
      <formula>1</formula>
    </cfRule>
    <cfRule type="cellIs" dxfId="1972" priority="2114" stopIfTrue="1" operator="between">
      <formula>0.9</formula>
      <formula>1</formula>
    </cfRule>
    <cfRule type="cellIs" dxfId="1971" priority="2115" stopIfTrue="1" operator="between">
      <formula>0.7</formula>
      <formula>0.8999</formula>
    </cfRule>
    <cfRule type="cellIs" dxfId="1970" priority="2116" stopIfTrue="1" operator="between">
      <formula>0.00001</formula>
      <formula>0.6999</formula>
    </cfRule>
  </conditionalFormatting>
  <conditionalFormatting sqref="AL93:AL97">
    <cfRule type="cellIs" dxfId="1969" priority="2107" stopIfTrue="1" operator="equal">
      <formula>0</formula>
    </cfRule>
    <cfRule type="cellIs" dxfId="1968" priority="2108" stopIfTrue="1" operator="greaterThan">
      <formula>1</formula>
    </cfRule>
    <cfRule type="cellIs" dxfId="1967" priority="2109" stopIfTrue="1" operator="between">
      <formula>0.9</formula>
      <formula>1</formula>
    </cfRule>
    <cfRule type="cellIs" dxfId="1966" priority="2110" stopIfTrue="1" operator="between">
      <formula>0.7</formula>
      <formula>0.8999</formula>
    </cfRule>
    <cfRule type="cellIs" dxfId="1965" priority="2111" stopIfTrue="1" operator="between">
      <formula>0.00001</formula>
      <formula>0.6999</formula>
    </cfRule>
  </conditionalFormatting>
  <conditionalFormatting sqref="AL77 AL66:AL75">
    <cfRule type="cellIs" dxfId="1964" priority="2102" stopIfTrue="1" operator="equal">
      <formula>0</formula>
    </cfRule>
    <cfRule type="cellIs" dxfId="1963" priority="2103" stopIfTrue="1" operator="greaterThan">
      <formula>1</formula>
    </cfRule>
    <cfRule type="cellIs" dxfId="1962" priority="2104" stopIfTrue="1" operator="between">
      <formula>0.9</formula>
      <formula>1</formula>
    </cfRule>
    <cfRule type="cellIs" dxfId="1961" priority="2105" stopIfTrue="1" operator="between">
      <formula>0.7</formula>
      <formula>0.8999</formula>
    </cfRule>
    <cfRule type="cellIs" dxfId="1960" priority="2106" stopIfTrue="1" operator="between">
      <formula>0.00001</formula>
      <formula>0.6999</formula>
    </cfRule>
  </conditionalFormatting>
  <conditionalFormatting sqref="AL76">
    <cfRule type="cellIs" dxfId="1959" priority="2097" stopIfTrue="1" operator="equal">
      <formula>0</formula>
    </cfRule>
    <cfRule type="cellIs" dxfId="1958" priority="2098" stopIfTrue="1" operator="greaterThan">
      <formula>1</formula>
    </cfRule>
    <cfRule type="cellIs" dxfId="1957" priority="2099" stopIfTrue="1" operator="between">
      <formula>0.9</formula>
      <formula>1</formula>
    </cfRule>
    <cfRule type="cellIs" dxfId="1956" priority="2100" stopIfTrue="1" operator="between">
      <formula>0.7</formula>
      <formula>0.8999</formula>
    </cfRule>
    <cfRule type="cellIs" dxfId="1955" priority="2101" stopIfTrue="1" operator="between">
      <formula>0.00001</formula>
      <formula>0.6999</formula>
    </cfRule>
  </conditionalFormatting>
  <conditionalFormatting sqref="AL92">
    <cfRule type="cellIs" dxfId="1954" priority="2092" stopIfTrue="1" operator="equal">
      <formula>0</formula>
    </cfRule>
    <cfRule type="cellIs" dxfId="1953" priority="2093" stopIfTrue="1" operator="greaterThan">
      <formula>1</formula>
    </cfRule>
    <cfRule type="cellIs" dxfId="1952" priority="2094" stopIfTrue="1" operator="between">
      <formula>0.9</formula>
      <formula>1</formula>
    </cfRule>
    <cfRule type="cellIs" dxfId="1951" priority="2095" stopIfTrue="1" operator="between">
      <formula>0.7</formula>
      <formula>0.8999</formula>
    </cfRule>
    <cfRule type="cellIs" dxfId="1950" priority="2096" stopIfTrue="1" operator="between">
      <formula>0.00001</formula>
      <formula>0.6999</formula>
    </cfRule>
  </conditionalFormatting>
  <conditionalFormatting sqref="AL9">
    <cfRule type="cellIs" dxfId="1949" priority="2087" stopIfTrue="1" operator="equal">
      <formula>0</formula>
    </cfRule>
    <cfRule type="cellIs" dxfId="1948" priority="2088" stopIfTrue="1" operator="greaterThan">
      <formula>1</formula>
    </cfRule>
    <cfRule type="cellIs" dxfId="1947" priority="2089" stopIfTrue="1" operator="between">
      <formula>0.9</formula>
      <formula>1</formula>
    </cfRule>
    <cfRule type="cellIs" dxfId="1946" priority="2090" stopIfTrue="1" operator="between">
      <formula>0.7</formula>
      <formula>0.8999</formula>
    </cfRule>
    <cfRule type="cellIs" dxfId="1945" priority="2091" stopIfTrue="1" operator="between">
      <formula>0.00001</formula>
      <formula>0.6999</formula>
    </cfRule>
  </conditionalFormatting>
  <conditionalFormatting sqref="AL10:AL13">
    <cfRule type="cellIs" dxfId="1944" priority="2082" stopIfTrue="1" operator="equal">
      <formula>0</formula>
    </cfRule>
    <cfRule type="cellIs" dxfId="1943" priority="2083" stopIfTrue="1" operator="greaterThan">
      <formula>1</formula>
    </cfRule>
    <cfRule type="cellIs" dxfId="1942" priority="2084" stopIfTrue="1" operator="between">
      <formula>0.9</formula>
      <formula>1</formula>
    </cfRule>
    <cfRule type="cellIs" dxfId="1941" priority="2085" stopIfTrue="1" operator="between">
      <formula>0.7</formula>
      <formula>0.8999</formula>
    </cfRule>
    <cfRule type="cellIs" dxfId="1940" priority="2086" stopIfTrue="1" operator="between">
      <formula>0.00001</formula>
      <formula>0.6999</formula>
    </cfRule>
  </conditionalFormatting>
  <conditionalFormatting sqref="AO93:AO97">
    <cfRule type="cellIs" dxfId="1939" priority="2077" stopIfTrue="1" operator="equal">
      <formula>0</formula>
    </cfRule>
    <cfRule type="cellIs" dxfId="1938" priority="2078" stopIfTrue="1" operator="greaterThan">
      <formula>1</formula>
    </cfRule>
    <cfRule type="cellIs" dxfId="1937" priority="2079" stopIfTrue="1" operator="between">
      <formula>0.9</formula>
      <formula>1</formula>
    </cfRule>
    <cfRule type="cellIs" dxfId="1936" priority="2080" stopIfTrue="1" operator="between">
      <formula>0.7</formula>
      <formula>0.8999</formula>
    </cfRule>
    <cfRule type="cellIs" dxfId="1935" priority="2081" stopIfTrue="1" operator="between">
      <formula>0.00001</formula>
      <formula>0.6999</formula>
    </cfRule>
  </conditionalFormatting>
  <conditionalFormatting sqref="AO77 AO66:AO75">
    <cfRule type="cellIs" dxfId="1934" priority="2072" stopIfTrue="1" operator="equal">
      <formula>0</formula>
    </cfRule>
    <cfRule type="cellIs" dxfId="1933" priority="2073" stopIfTrue="1" operator="greaterThan">
      <formula>1</formula>
    </cfRule>
    <cfRule type="cellIs" dxfId="1932" priority="2074" stopIfTrue="1" operator="between">
      <formula>0.9</formula>
      <formula>1</formula>
    </cfRule>
    <cfRule type="cellIs" dxfId="1931" priority="2075" stopIfTrue="1" operator="between">
      <formula>0.7</formula>
      <formula>0.8999</formula>
    </cfRule>
    <cfRule type="cellIs" dxfId="1930" priority="2076" stopIfTrue="1" operator="between">
      <formula>0.00001</formula>
      <formula>0.6999</formula>
    </cfRule>
  </conditionalFormatting>
  <conditionalFormatting sqref="AO76">
    <cfRule type="cellIs" dxfId="1929" priority="2067" stopIfTrue="1" operator="equal">
      <formula>0</formula>
    </cfRule>
    <cfRule type="cellIs" dxfId="1928" priority="2068" stopIfTrue="1" operator="greaterThan">
      <formula>1</formula>
    </cfRule>
    <cfRule type="cellIs" dxfId="1927" priority="2069" stopIfTrue="1" operator="between">
      <formula>0.9</formula>
      <formula>1</formula>
    </cfRule>
    <cfRule type="cellIs" dxfId="1926" priority="2070" stopIfTrue="1" operator="between">
      <formula>0.7</formula>
      <formula>0.8999</formula>
    </cfRule>
    <cfRule type="cellIs" dxfId="1925" priority="2071" stopIfTrue="1" operator="between">
      <formula>0.00001</formula>
      <formula>0.6999</formula>
    </cfRule>
  </conditionalFormatting>
  <conditionalFormatting sqref="AO92">
    <cfRule type="cellIs" dxfId="1924" priority="2062" stopIfTrue="1" operator="equal">
      <formula>0</formula>
    </cfRule>
    <cfRule type="cellIs" dxfId="1923" priority="2063" stopIfTrue="1" operator="greaterThan">
      <formula>1</formula>
    </cfRule>
    <cfRule type="cellIs" dxfId="1922" priority="2064" stopIfTrue="1" operator="between">
      <formula>0.9</formula>
      <formula>1</formula>
    </cfRule>
    <cfRule type="cellIs" dxfId="1921" priority="2065" stopIfTrue="1" operator="between">
      <formula>0.7</formula>
      <formula>0.8999</formula>
    </cfRule>
    <cfRule type="cellIs" dxfId="1920" priority="2066" stopIfTrue="1" operator="between">
      <formula>0.00001</formula>
      <formula>0.6999</formula>
    </cfRule>
  </conditionalFormatting>
  <conditionalFormatting sqref="AO9">
    <cfRule type="cellIs" dxfId="1919" priority="2057" stopIfTrue="1" operator="equal">
      <formula>0</formula>
    </cfRule>
    <cfRule type="cellIs" dxfId="1918" priority="2058" stopIfTrue="1" operator="greaterThan">
      <formula>1</formula>
    </cfRule>
    <cfRule type="cellIs" dxfId="1917" priority="2059" stopIfTrue="1" operator="between">
      <formula>0.9</formula>
      <formula>1</formula>
    </cfRule>
    <cfRule type="cellIs" dxfId="1916" priority="2060" stopIfTrue="1" operator="between">
      <formula>0.7</formula>
      <formula>0.8999</formula>
    </cfRule>
    <cfRule type="cellIs" dxfId="1915" priority="2061" stopIfTrue="1" operator="between">
      <formula>0.00001</formula>
      <formula>0.6999</formula>
    </cfRule>
  </conditionalFormatting>
  <conditionalFormatting sqref="AO10:AO13">
    <cfRule type="cellIs" dxfId="1914" priority="2052" stopIfTrue="1" operator="equal">
      <formula>0</formula>
    </cfRule>
    <cfRule type="cellIs" dxfId="1913" priority="2053" stopIfTrue="1" operator="greaterThan">
      <formula>1</formula>
    </cfRule>
    <cfRule type="cellIs" dxfId="1912" priority="2054" stopIfTrue="1" operator="between">
      <formula>0.9</formula>
      <formula>1</formula>
    </cfRule>
    <cfRule type="cellIs" dxfId="1911" priority="2055" stopIfTrue="1" operator="between">
      <formula>0.7</formula>
      <formula>0.8999</formula>
    </cfRule>
    <cfRule type="cellIs" dxfId="1910" priority="2056" stopIfTrue="1" operator="between">
      <formula>0.00001</formula>
      <formula>0.6999</formula>
    </cfRule>
  </conditionalFormatting>
  <conditionalFormatting sqref="AR93:AR97">
    <cfRule type="cellIs" dxfId="1909" priority="2047" stopIfTrue="1" operator="equal">
      <formula>0</formula>
    </cfRule>
    <cfRule type="cellIs" dxfId="1908" priority="2048" stopIfTrue="1" operator="greaterThan">
      <formula>1</formula>
    </cfRule>
    <cfRule type="cellIs" dxfId="1907" priority="2049" stopIfTrue="1" operator="between">
      <formula>0.9</formula>
      <formula>1</formula>
    </cfRule>
    <cfRule type="cellIs" dxfId="1906" priority="2050" stopIfTrue="1" operator="between">
      <formula>0.7</formula>
      <formula>0.8999</formula>
    </cfRule>
    <cfRule type="cellIs" dxfId="1905" priority="2051" stopIfTrue="1" operator="between">
      <formula>0.00001</formula>
      <formula>0.6999</formula>
    </cfRule>
  </conditionalFormatting>
  <conditionalFormatting sqref="AR77 AR66:AR75">
    <cfRule type="cellIs" dxfId="1904" priority="2042" stopIfTrue="1" operator="equal">
      <formula>0</formula>
    </cfRule>
    <cfRule type="cellIs" dxfId="1903" priority="2043" stopIfTrue="1" operator="greaterThan">
      <formula>1</formula>
    </cfRule>
    <cfRule type="cellIs" dxfId="1902" priority="2044" stopIfTrue="1" operator="between">
      <formula>0.9</formula>
      <formula>1</formula>
    </cfRule>
    <cfRule type="cellIs" dxfId="1901" priority="2045" stopIfTrue="1" operator="between">
      <formula>0.7</formula>
      <formula>0.8999</formula>
    </cfRule>
    <cfRule type="cellIs" dxfId="1900" priority="2046" stopIfTrue="1" operator="between">
      <formula>0.00001</formula>
      <formula>0.6999</formula>
    </cfRule>
  </conditionalFormatting>
  <conditionalFormatting sqref="AR76">
    <cfRule type="cellIs" dxfId="1899" priority="2037" stopIfTrue="1" operator="equal">
      <formula>0</formula>
    </cfRule>
    <cfRule type="cellIs" dxfId="1898" priority="2038" stopIfTrue="1" operator="greaterThan">
      <formula>1</formula>
    </cfRule>
    <cfRule type="cellIs" dxfId="1897" priority="2039" stopIfTrue="1" operator="between">
      <formula>0.9</formula>
      <formula>1</formula>
    </cfRule>
    <cfRule type="cellIs" dxfId="1896" priority="2040" stopIfTrue="1" operator="between">
      <formula>0.7</formula>
      <formula>0.8999</formula>
    </cfRule>
    <cfRule type="cellIs" dxfId="1895" priority="2041" stopIfTrue="1" operator="between">
      <formula>0.00001</formula>
      <formula>0.6999</formula>
    </cfRule>
  </conditionalFormatting>
  <conditionalFormatting sqref="AR92">
    <cfRule type="cellIs" dxfId="1894" priority="2032" stopIfTrue="1" operator="equal">
      <formula>0</formula>
    </cfRule>
    <cfRule type="cellIs" dxfId="1893" priority="2033" stopIfTrue="1" operator="greaterThan">
      <formula>1</formula>
    </cfRule>
    <cfRule type="cellIs" dxfId="1892" priority="2034" stopIfTrue="1" operator="between">
      <formula>0.9</formula>
      <formula>1</formula>
    </cfRule>
    <cfRule type="cellIs" dxfId="1891" priority="2035" stopIfTrue="1" operator="between">
      <formula>0.7</formula>
      <formula>0.8999</formula>
    </cfRule>
    <cfRule type="cellIs" dxfId="1890" priority="2036" stopIfTrue="1" operator="between">
      <formula>0.00001</formula>
      <formula>0.6999</formula>
    </cfRule>
  </conditionalFormatting>
  <conditionalFormatting sqref="AR9">
    <cfRule type="cellIs" dxfId="1889" priority="2027" stopIfTrue="1" operator="equal">
      <formula>0</formula>
    </cfRule>
    <cfRule type="cellIs" dxfId="1888" priority="2028" stopIfTrue="1" operator="greaterThan">
      <formula>1</formula>
    </cfRule>
    <cfRule type="cellIs" dxfId="1887" priority="2029" stopIfTrue="1" operator="between">
      <formula>0.9</formula>
      <formula>1</formula>
    </cfRule>
    <cfRule type="cellIs" dxfId="1886" priority="2030" stopIfTrue="1" operator="between">
      <formula>0.7</formula>
      <formula>0.8999</formula>
    </cfRule>
    <cfRule type="cellIs" dxfId="1885" priority="2031" stopIfTrue="1" operator="between">
      <formula>0.00001</formula>
      <formula>0.6999</formula>
    </cfRule>
  </conditionalFormatting>
  <conditionalFormatting sqref="AR10:AR13">
    <cfRule type="cellIs" dxfId="1884" priority="2022" stopIfTrue="1" operator="equal">
      <formula>0</formula>
    </cfRule>
    <cfRule type="cellIs" dxfId="1883" priority="2023" stopIfTrue="1" operator="greaterThan">
      <formula>1</formula>
    </cfRule>
    <cfRule type="cellIs" dxfId="1882" priority="2024" stopIfTrue="1" operator="between">
      <formula>0.9</formula>
      <formula>1</formula>
    </cfRule>
    <cfRule type="cellIs" dxfId="1881" priority="2025" stopIfTrue="1" operator="between">
      <formula>0.7</formula>
      <formula>0.8999</formula>
    </cfRule>
    <cfRule type="cellIs" dxfId="1880" priority="2026" stopIfTrue="1" operator="between">
      <formula>0.00001</formula>
      <formula>0.6999</formula>
    </cfRule>
  </conditionalFormatting>
  <conditionalFormatting sqref="AU93:AU97">
    <cfRule type="cellIs" dxfId="1879" priority="2017" stopIfTrue="1" operator="equal">
      <formula>0</formula>
    </cfRule>
    <cfRule type="cellIs" dxfId="1878" priority="2018" stopIfTrue="1" operator="greaterThan">
      <formula>1</formula>
    </cfRule>
    <cfRule type="cellIs" dxfId="1877" priority="2019" stopIfTrue="1" operator="between">
      <formula>0.9</formula>
      <formula>1</formula>
    </cfRule>
    <cfRule type="cellIs" dxfId="1876" priority="2020" stopIfTrue="1" operator="between">
      <formula>0.7</formula>
      <formula>0.8999</formula>
    </cfRule>
    <cfRule type="cellIs" dxfId="1875" priority="2021" stopIfTrue="1" operator="between">
      <formula>0.00001</formula>
      <formula>0.6999</formula>
    </cfRule>
  </conditionalFormatting>
  <conditionalFormatting sqref="AU77 AU66:AU75">
    <cfRule type="cellIs" dxfId="1874" priority="2012" stopIfTrue="1" operator="equal">
      <formula>0</formula>
    </cfRule>
    <cfRule type="cellIs" dxfId="1873" priority="2013" stopIfTrue="1" operator="greaterThan">
      <formula>1</formula>
    </cfRule>
    <cfRule type="cellIs" dxfId="1872" priority="2014" stopIfTrue="1" operator="between">
      <formula>0.9</formula>
      <formula>1</formula>
    </cfRule>
    <cfRule type="cellIs" dxfId="1871" priority="2015" stopIfTrue="1" operator="between">
      <formula>0.7</formula>
      <formula>0.8999</formula>
    </cfRule>
    <cfRule type="cellIs" dxfId="1870" priority="2016" stopIfTrue="1" operator="between">
      <formula>0.00001</formula>
      <formula>0.6999</formula>
    </cfRule>
  </conditionalFormatting>
  <conditionalFormatting sqref="AU76">
    <cfRule type="cellIs" dxfId="1869" priority="2007" stopIfTrue="1" operator="equal">
      <formula>0</formula>
    </cfRule>
    <cfRule type="cellIs" dxfId="1868" priority="2008" stopIfTrue="1" operator="greaterThan">
      <formula>1</formula>
    </cfRule>
    <cfRule type="cellIs" dxfId="1867" priority="2009" stopIfTrue="1" operator="between">
      <formula>0.9</formula>
      <formula>1</formula>
    </cfRule>
    <cfRule type="cellIs" dxfId="1866" priority="2010" stopIfTrue="1" operator="between">
      <formula>0.7</formula>
      <formula>0.8999</formula>
    </cfRule>
    <cfRule type="cellIs" dxfId="1865" priority="2011" stopIfTrue="1" operator="between">
      <formula>0.00001</formula>
      <formula>0.6999</formula>
    </cfRule>
  </conditionalFormatting>
  <conditionalFormatting sqref="AU92">
    <cfRule type="cellIs" dxfId="1864" priority="2002" stopIfTrue="1" operator="equal">
      <formula>0</formula>
    </cfRule>
    <cfRule type="cellIs" dxfId="1863" priority="2003" stopIfTrue="1" operator="greaterThan">
      <formula>1</formula>
    </cfRule>
    <cfRule type="cellIs" dxfId="1862" priority="2004" stopIfTrue="1" operator="between">
      <formula>0.9</formula>
      <formula>1</formula>
    </cfRule>
    <cfRule type="cellIs" dxfId="1861" priority="2005" stopIfTrue="1" operator="between">
      <formula>0.7</formula>
      <formula>0.8999</formula>
    </cfRule>
    <cfRule type="cellIs" dxfId="1860" priority="2006" stopIfTrue="1" operator="between">
      <formula>0.00001</formula>
      <formula>0.6999</formula>
    </cfRule>
  </conditionalFormatting>
  <conditionalFormatting sqref="AU9">
    <cfRule type="cellIs" dxfId="1859" priority="1997" stopIfTrue="1" operator="equal">
      <formula>0</formula>
    </cfRule>
    <cfRule type="cellIs" dxfId="1858" priority="1998" stopIfTrue="1" operator="greaterThan">
      <formula>1</formula>
    </cfRule>
    <cfRule type="cellIs" dxfId="1857" priority="1999" stopIfTrue="1" operator="between">
      <formula>0.9</formula>
      <formula>1</formula>
    </cfRule>
    <cfRule type="cellIs" dxfId="1856" priority="2000" stopIfTrue="1" operator="between">
      <formula>0.7</formula>
      <formula>0.8999</formula>
    </cfRule>
    <cfRule type="cellIs" dxfId="1855" priority="2001" stopIfTrue="1" operator="between">
      <formula>0.00001</formula>
      <formula>0.6999</formula>
    </cfRule>
  </conditionalFormatting>
  <conditionalFormatting sqref="AX18">
    <cfRule type="cellIs" dxfId="1854" priority="1672" stopIfTrue="1" operator="equal">
      <formula>0</formula>
    </cfRule>
    <cfRule type="cellIs" dxfId="1853" priority="1673" stopIfTrue="1" operator="greaterThan">
      <formula>1</formula>
    </cfRule>
    <cfRule type="cellIs" dxfId="1852" priority="1674" stopIfTrue="1" operator="between">
      <formula>0.9</formula>
      <formula>1</formula>
    </cfRule>
    <cfRule type="cellIs" dxfId="1851" priority="1675" stopIfTrue="1" operator="between">
      <formula>0.7</formula>
      <formula>0.8999</formula>
    </cfRule>
    <cfRule type="cellIs" dxfId="1850" priority="1676" stopIfTrue="1" operator="between">
      <formula>0.00001</formula>
      <formula>0.6999</formula>
    </cfRule>
  </conditionalFormatting>
  <conditionalFormatting sqref="AX13">
    <cfRule type="cellIs" dxfId="1849" priority="1987" stopIfTrue="1" operator="equal">
      <formula>0</formula>
    </cfRule>
    <cfRule type="cellIs" dxfId="1848" priority="1988" stopIfTrue="1" operator="greaterThan">
      <formula>1</formula>
    </cfRule>
    <cfRule type="cellIs" dxfId="1847" priority="1989" stopIfTrue="1" operator="between">
      <formula>0.9</formula>
      <formula>1</formula>
    </cfRule>
    <cfRule type="cellIs" dxfId="1846" priority="1990" stopIfTrue="1" operator="between">
      <formula>0.7</formula>
      <formula>0.8999</formula>
    </cfRule>
    <cfRule type="cellIs" dxfId="1845" priority="1991" stopIfTrue="1" operator="between">
      <formula>0.00001</formula>
      <formula>0.6999</formula>
    </cfRule>
  </conditionalFormatting>
  <conditionalFormatting sqref="Q14">
    <cfRule type="cellIs" dxfId="1844" priority="1982" stopIfTrue="1" operator="equal">
      <formula>0</formula>
    </cfRule>
    <cfRule type="cellIs" dxfId="1843" priority="1983" stopIfTrue="1" operator="greaterThan">
      <formula>1</formula>
    </cfRule>
    <cfRule type="cellIs" dxfId="1842" priority="1984" stopIfTrue="1" operator="between">
      <formula>0.9</formula>
      <formula>1</formula>
    </cfRule>
    <cfRule type="cellIs" dxfId="1841" priority="1985" stopIfTrue="1" operator="between">
      <formula>0.7</formula>
      <formula>0.8999</formula>
    </cfRule>
    <cfRule type="cellIs" dxfId="1840" priority="1986" stopIfTrue="1" operator="between">
      <formula>0.00001</formula>
      <formula>0.6999</formula>
    </cfRule>
  </conditionalFormatting>
  <conditionalFormatting sqref="T14">
    <cfRule type="cellIs" dxfId="1839" priority="1977" stopIfTrue="1" operator="equal">
      <formula>0</formula>
    </cfRule>
    <cfRule type="cellIs" dxfId="1838" priority="1978" stopIfTrue="1" operator="greaterThan">
      <formula>1</formula>
    </cfRule>
    <cfRule type="cellIs" dxfId="1837" priority="1979" stopIfTrue="1" operator="between">
      <formula>0.9</formula>
      <formula>1</formula>
    </cfRule>
    <cfRule type="cellIs" dxfId="1836" priority="1980" stopIfTrue="1" operator="between">
      <formula>0.7</formula>
      <formula>0.8999</formula>
    </cfRule>
    <cfRule type="cellIs" dxfId="1835" priority="1981" stopIfTrue="1" operator="between">
      <formula>0.00001</formula>
      <formula>0.6999</formula>
    </cfRule>
  </conditionalFormatting>
  <conditionalFormatting sqref="W14">
    <cfRule type="cellIs" dxfId="1834" priority="1972" stopIfTrue="1" operator="equal">
      <formula>0</formula>
    </cfRule>
    <cfRule type="cellIs" dxfId="1833" priority="1973" stopIfTrue="1" operator="greaterThan">
      <formula>1</formula>
    </cfRule>
    <cfRule type="cellIs" dxfId="1832" priority="1974" stopIfTrue="1" operator="between">
      <formula>0.9</formula>
      <formula>1</formula>
    </cfRule>
    <cfRule type="cellIs" dxfId="1831" priority="1975" stopIfTrue="1" operator="between">
      <formula>0.7</formula>
      <formula>0.8999</formula>
    </cfRule>
    <cfRule type="cellIs" dxfId="1830" priority="1976" stopIfTrue="1" operator="between">
      <formula>0.00001</formula>
      <formula>0.6999</formula>
    </cfRule>
  </conditionalFormatting>
  <conditionalFormatting sqref="Z14">
    <cfRule type="cellIs" dxfId="1829" priority="1967" stopIfTrue="1" operator="equal">
      <formula>0</formula>
    </cfRule>
    <cfRule type="cellIs" dxfId="1828" priority="1968" stopIfTrue="1" operator="greaterThan">
      <formula>1</formula>
    </cfRule>
    <cfRule type="cellIs" dxfId="1827" priority="1969" stopIfTrue="1" operator="between">
      <formula>0.9</formula>
      <formula>1</formula>
    </cfRule>
    <cfRule type="cellIs" dxfId="1826" priority="1970" stopIfTrue="1" operator="between">
      <formula>0.7</formula>
      <formula>0.8999</formula>
    </cfRule>
    <cfRule type="cellIs" dxfId="1825" priority="1971" stopIfTrue="1" operator="between">
      <formula>0.00001</formula>
      <formula>0.6999</formula>
    </cfRule>
  </conditionalFormatting>
  <conditionalFormatting sqref="AF14">
    <cfRule type="cellIs" dxfId="1824" priority="1957" stopIfTrue="1" operator="equal">
      <formula>0</formula>
    </cfRule>
    <cfRule type="cellIs" dxfId="1823" priority="1958" stopIfTrue="1" operator="greaterThan">
      <formula>1</formula>
    </cfRule>
    <cfRule type="cellIs" dxfId="1822" priority="1959" stopIfTrue="1" operator="between">
      <formula>0.9</formula>
      <formula>1</formula>
    </cfRule>
    <cfRule type="cellIs" dxfId="1821" priority="1960" stopIfTrue="1" operator="between">
      <formula>0.7</formula>
      <formula>0.8999</formula>
    </cfRule>
    <cfRule type="cellIs" dxfId="1820" priority="1961" stopIfTrue="1" operator="between">
      <formula>0.00001</formula>
      <formula>0.6999</formula>
    </cfRule>
  </conditionalFormatting>
  <conditionalFormatting sqref="AI14">
    <cfRule type="cellIs" dxfId="1819" priority="1952" stopIfTrue="1" operator="equal">
      <formula>0</formula>
    </cfRule>
    <cfRule type="cellIs" dxfId="1818" priority="1953" stopIfTrue="1" operator="greaterThan">
      <formula>1</formula>
    </cfRule>
    <cfRule type="cellIs" dxfId="1817" priority="1954" stopIfTrue="1" operator="between">
      <formula>0.9</formula>
      <formula>1</formula>
    </cfRule>
    <cfRule type="cellIs" dxfId="1816" priority="1955" stopIfTrue="1" operator="between">
      <formula>0.7</formula>
      <formula>0.8999</formula>
    </cfRule>
    <cfRule type="cellIs" dxfId="1815" priority="1956" stopIfTrue="1" operator="between">
      <formula>0.00001</formula>
      <formula>0.6999</formula>
    </cfRule>
  </conditionalFormatting>
  <conditionalFormatting sqref="AL14">
    <cfRule type="cellIs" dxfId="1814" priority="1947" stopIfTrue="1" operator="equal">
      <formula>0</formula>
    </cfRule>
    <cfRule type="cellIs" dxfId="1813" priority="1948" stopIfTrue="1" operator="greaterThan">
      <formula>1</formula>
    </cfRule>
    <cfRule type="cellIs" dxfId="1812" priority="1949" stopIfTrue="1" operator="between">
      <formula>0.9</formula>
      <formula>1</formula>
    </cfRule>
    <cfRule type="cellIs" dxfId="1811" priority="1950" stopIfTrue="1" operator="between">
      <formula>0.7</formula>
      <formula>0.8999</formula>
    </cfRule>
    <cfRule type="cellIs" dxfId="1810" priority="1951" stopIfTrue="1" operator="between">
      <formula>0.00001</formula>
      <formula>0.6999</formula>
    </cfRule>
  </conditionalFormatting>
  <conditionalFormatting sqref="AU14">
    <cfRule type="cellIs" dxfId="1809" priority="1932" stopIfTrue="1" operator="equal">
      <formula>0</formula>
    </cfRule>
    <cfRule type="cellIs" dxfId="1808" priority="1933" stopIfTrue="1" operator="greaterThan">
      <formula>1</formula>
    </cfRule>
    <cfRule type="cellIs" dxfId="1807" priority="1934" stopIfTrue="1" operator="between">
      <formula>0.9</formula>
      <formula>1</formula>
    </cfRule>
    <cfRule type="cellIs" dxfId="1806" priority="1935" stopIfTrue="1" operator="between">
      <formula>0.7</formula>
      <formula>0.8999</formula>
    </cfRule>
    <cfRule type="cellIs" dxfId="1805" priority="1936" stopIfTrue="1" operator="between">
      <formula>0.00001</formula>
      <formula>0.6999</formula>
    </cfRule>
  </conditionalFormatting>
  <conditionalFormatting sqref="AX14">
    <cfRule type="cellIs" dxfId="1804" priority="1927" stopIfTrue="1" operator="equal">
      <formula>0</formula>
    </cfRule>
    <cfRule type="cellIs" dxfId="1803" priority="1928" stopIfTrue="1" operator="greaterThan">
      <formula>1</formula>
    </cfRule>
    <cfRule type="cellIs" dxfId="1802" priority="1929" stopIfTrue="1" operator="between">
      <formula>0.9</formula>
      <formula>1</formula>
    </cfRule>
    <cfRule type="cellIs" dxfId="1801" priority="1930" stopIfTrue="1" operator="between">
      <formula>0.7</formula>
      <formula>0.8999</formula>
    </cfRule>
    <cfRule type="cellIs" dxfId="1800" priority="1931" stopIfTrue="1" operator="between">
      <formula>0.00001</formula>
      <formula>0.6999</formula>
    </cfRule>
  </conditionalFormatting>
  <conditionalFormatting sqref="T15">
    <cfRule type="cellIs" dxfId="1799" priority="1912" stopIfTrue="1" operator="equal">
      <formula>0</formula>
    </cfRule>
    <cfRule type="cellIs" dxfId="1798" priority="1913" stopIfTrue="1" operator="greaterThan">
      <formula>1</formula>
    </cfRule>
    <cfRule type="cellIs" dxfId="1797" priority="1914" stopIfTrue="1" operator="between">
      <formula>0.9</formula>
      <formula>1</formula>
    </cfRule>
    <cfRule type="cellIs" dxfId="1796" priority="1915" stopIfTrue="1" operator="between">
      <formula>0.7</formula>
      <formula>0.8999</formula>
    </cfRule>
    <cfRule type="cellIs" dxfId="1795" priority="1916" stopIfTrue="1" operator="between">
      <formula>0.00001</formula>
      <formula>0.6999</formula>
    </cfRule>
  </conditionalFormatting>
  <conditionalFormatting sqref="W15">
    <cfRule type="cellIs" dxfId="1794" priority="1907" stopIfTrue="1" operator="equal">
      <formula>0</formula>
    </cfRule>
    <cfRule type="cellIs" dxfId="1793" priority="1908" stopIfTrue="1" operator="greaterThan">
      <formula>1</formula>
    </cfRule>
    <cfRule type="cellIs" dxfId="1792" priority="1909" stopIfTrue="1" operator="between">
      <formula>0.9</formula>
      <formula>1</formula>
    </cfRule>
    <cfRule type="cellIs" dxfId="1791" priority="1910" stopIfTrue="1" operator="between">
      <formula>0.7</formula>
      <formula>0.8999</formula>
    </cfRule>
    <cfRule type="cellIs" dxfId="1790" priority="1911" stopIfTrue="1" operator="between">
      <formula>0.00001</formula>
      <formula>0.6999</formula>
    </cfRule>
  </conditionalFormatting>
  <conditionalFormatting sqref="Z15">
    <cfRule type="cellIs" dxfId="1789" priority="1902" stopIfTrue="1" operator="equal">
      <formula>0</formula>
    </cfRule>
    <cfRule type="cellIs" dxfId="1788" priority="1903" stopIfTrue="1" operator="greaterThan">
      <formula>1</formula>
    </cfRule>
    <cfRule type="cellIs" dxfId="1787" priority="1904" stopIfTrue="1" operator="between">
      <formula>0.9</formula>
      <formula>1</formula>
    </cfRule>
    <cfRule type="cellIs" dxfId="1786" priority="1905" stopIfTrue="1" operator="between">
      <formula>0.7</formula>
      <formula>0.8999</formula>
    </cfRule>
    <cfRule type="cellIs" dxfId="1785" priority="1906" stopIfTrue="1" operator="between">
      <formula>0.00001</formula>
      <formula>0.6999</formula>
    </cfRule>
  </conditionalFormatting>
  <conditionalFormatting sqref="AF15">
    <cfRule type="cellIs" dxfId="1784" priority="1892" stopIfTrue="1" operator="equal">
      <formula>0</formula>
    </cfRule>
    <cfRule type="cellIs" dxfId="1783" priority="1893" stopIfTrue="1" operator="greaterThan">
      <formula>1</formula>
    </cfRule>
    <cfRule type="cellIs" dxfId="1782" priority="1894" stopIfTrue="1" operator="between">
      <formula>0.9</formula>
      <formula>1</formula>
    </cfRule>
    <cfRule type="cellIs" dxfId="1781" priority="1895" stopIfTrue="1" operator="between">
      <formula>0.7</formula>
      <formula>0.8999</formula>
    </cfRule>
    <cfRule type="cellIs" dxfId="1780" priority="1896" stopIfTrue="1" operator="between">
      <formula>0.00001</formula>
      <formula>0.6999</formula>
    </cfRule>
  </conditionalFormatting>
  <conditionalFormatting sqref="AI15">
    <cfRule type="cellIs" dxfId="1779" priority="1887" stopIfTrue="1" operator="equal">
      <formula>0</formula>
    </cfRule>
    <cfRule type="cellIs" dxfId="1778" priority="1888" stopIfTrue="1" operator="greaterThan">
      <formula>1</formula>
    </cfRule>
    <cfRule type="cellIs" dxfId="1777" priority="1889" stopIfTrue="1" operator="between">
      <formula>0.9</formula>
      <formula>1</formula>
    </cfRule>
    <cfRule type="cellIs" dxfId="1776" priority="1890" stopIfTrue="1" operator="between">
      <formula>0.7</formula>
      <formula>0.8999</formula>
    </cfRule>
    <cfRule type="cellIs" dxfId="1775" priority="1891" stopIfTrue="1" operator="between">
      <formula>0.00001</formula>
      <formula>0.6999</formula>
    </cfRule>
  </conditionalFormatting>
  <conditionalFormatting sqref="AO15">
    <cfRule type="cellIs" dxfId="1774" priority="1877" stopIfTrue="1" operator="equal">
      <formula>0</formula>
    </cfRule>
    <cfRule type="cellIs" dxfId="1773" priority="1878" stopIfTrue="1" operator="greaterThan">
      <formula>1</formula>
    </cfRule>
    <cfRule type="cellIs" dxfId="1772" priority="1879" stopIfTrue="1" operator="between">
      <formula>0.9</formula>
      <formula>1</formula>
    </cfRule>
    <cfRule type="cellIs" dxfId="1771" priority="1880" stopIfTrue="1" operator="between">
      <formula>0.7</formula>
      <formula>0.8999</formula>
    </cfRule>
    <cfRule type="cellIs" dxfId="1770" priority="1881" stopIfTrue="1" operator="between">
      <formula>0.00001</formula>
      <formula>0.6999</formula>
    </cfRule>
  </conditionalFormatting>
  <conditionalFormatting sqref="AR15">
    <cfRule type="cellIs" dxfId="1769" priority="1872" stopIfTrue="1" operator="equal">
      <formula>0</formula>
    </cfRule>
    <cfRule type="cellIs" dxfId="1768" priority="1873" stopIfTrue="1" operator="greaterThan">
      <formula>1</formula>
    </cfRule>
    <cfRule type="cellIs" dxfId="1767" priority="1874" stopIfTrue="1" operator="between">
      <formula>0.9</formula>
      <formula>1</formula>
    </cfRule>
    <cfRule type="cellIs" dxfId="1766" priority="1875" stopIfTrue="1" operator="between">
      <formula>0.7</formula>
      <formula>0.8999</formula>
    </cfRule>
    <cfRule type="cellIs" dxfId="1765" priority="1876" stopIfTrue="1" operator="between">
      <formula>0.00001</formula>
      <formula>0.6999</formula>
    </cfRule>
  </conditionalFormatting>
  <conditionalFormatting sqref="AU15">
    <cfRule type="cellIs" dxfId="1764" priority="1867" stopIfTrue="1" operator="equal">
      <formula>0</formula>
    </cfRule>
    <cfRule type="cellIs" dxfId="1763" priority="1868" stopIfTrue="1" operator="greaterThan">
      <formula>1</formula>
    </cfRule>
    <cfRule type="cellIs" dxfId="1762" priority="1869" stopIfTrue="1" operator="between">
      <formula>0.9</formula>
      <formula>1</formula>
    </cfRule>
    <cfRule type="cellIs" dxfId="1761" priority="1870" stopIfTrue="1" operator="between">
      <formula>0.7</formula>
      <formula>0.8999</formula>
    </cfRule>
    <cfRule type="cellIs" dxfId="1760" priority="1871" stopIfTrue="1" operator="between">
      <formula>0.00001</formula>
      <formula>0.6999</formula>
    </cfRule>
  </conditionalFormatting>
  <conditionalFormatting sqref="AX15">
    <cfRule type="cellIs" dxfId="1759" priority="1862" stopIfTrue="1" operator="equal">
      <formula>0</formula>
    </cfRule>
    <cfRule type="cellIs" dxfId="1758" priority="1863" stopIfTrue="1" operator="greaterThan">
      <formula>1</formula>
    </cfRule>
    <cfRule type="cellIs" dxfId="1757" priority="1864" stopIfTrue="1" operator="between">
      <formula>0.9</formula>
      <formula>1</formula>
    </cfRule>
    <cfRule type="cellIs" dxfId="1756" priority="1865" stopIfTrue="1" operator="between">
      <formula>0.7</formula>
      <formula>0.8999</formula>
    </cfRule>
    <cfRule type="cellIs" dxfId="1755" priority="1866" stopIfTrue="1" operator="between">
      <formula>0.00001</formula>
      <formula>0.6999</formula>
    </cfRule>
  </conditionalFormatting>
  <conditionalFormatting sqref="AX16">
    <cfRule type="cellIs" dxfId="1754" priority="1857" stopIfTrue="1" operator="equal">
      <formula>0</formula>
    </cfRule>
    <cfRule type="cellIs" dxfId="1753" priority="1858" stopIfTrue="1" operator="greaterThan">
      <formula>1</formula>
    </cfRule>
    <cfRule type="cellIs" dxfId="1752" priority="1859" stopIfTrue="1" operator="between">
      <formula>0.9</formula>
      <formula>1</formula>
    </cfRule>
    <cfRule type="cellIs" dxfId="1751" priority="1860" stopIfTrue="1" operator="between">
      <formula>0.7</formula>
      <formula>0.8999</formula>
    </cfRule>
    <cfRule type="cellIs" dxfId="1750" priority="1861" stopIfTrue="1" operator="between">
      <formula>0.00001</formula>
      <formula>0.6999</formula>
    </cfRule>
  </conditionalFormatting>
  <conditionalFormatting sqref="Z16">
    <cfRule type="cellIs" dxfId="1749" priority="1832" stopIfTrue="1" operator="equal">
      <formula>0</formula>
    </cfRule>
    <cfRule type="cellIs" dxfId="1748" priority="1833" stopIfTrue="1" operator="greaterThan">
      <formula>1</formula>
    </cfRule>
    <cfRule type="cellIs" dxfId="1747" priority="1834" stopIfTrue="1" operator="between">
      <formula>0.9</formula>
      <formula>1</formula>
    </cfRule>
    <cfRule type="cellIs" dxfId="1746" priority="1835" stopIfTrue="1" operator="between">
      <formula>0.7</formula>
      <formula>0.8999</formula>
    </cfRule>
    <cfRule type="cellIs" dxfId="1745" priority="1836" stopIfTrue="1" operator="between">
      <formula>0.00001</formula>
      <formula>0.6999</formula>
    </cfRule>
  </conditionalFormatting>
  <conditionalFormatting sqref="T16">
    <cfRule type="cellIs" dxfId="1744" priority="1842" stopIfTrue="1" operator="equal">
      <formula>0</formula>
    </cfRule>
    <cfRule type="cellIs" dxfId="1743" priority="1843" stopIfTrue="1" operator="greaterThan">
      <formula>1</formula>
    </cfRule>
    <cfRule type="cellIs" dxfId="1742" priority="1844" stopIfTrue="1" operator="between">
      <formula>0.9</formula>
      <formula>1</formula>
    </cfRule>
    <cfRule type="cellIs" dxfId="1741" priority="1845" stopIfTrue="1" operator="between">
      <formula>0.7</formula>
      <formula>0.8999</formula>
    </cfRule>
    <cfRule type="cellIs" dxfId="1740" priority="1846" stopIfTrue="1" operator="between">
      <formula>0.00001</formula>
      <formula>0.6999</formula>
    </cfRule>
  </conditionalFormatting>
  <conditionalFormatting sqref="N16">
    <cfRule type="cellIs" dxfId="1739" priority="1852" stopIfTrue="1" operator="equal">
      <formula>0</formula>
    </cfRule>
    <cfRule type="cellIs" dxfId="1738" priority="1853" stopIfTrue="1" operator="greaterThan">
      <formula>1</formula>
    </cfRule>
    <cfRule type="cellIs" dxfId="1737" priority="1854" stopIfTrue="1" operator="between">
      <formula>0.9</formula>
      <formula>1</formula>
    </cfRule>
    <cfRule type="cellIs" dxfId="1736" priority="1855" stopIfTrue="1" operator="between">
      <formula>0.7</formula>
      <formula>0.8999</formula>
    </cfRule>
    <cfRule type="cellIs" dxfId="1735" priority="1856" stopIfTrue="1" operator="between">
      <formula>0.00001</formula>
      <formula>0.6999</formula>
    </cfRule>
  </conditionalFormatting>
  <conditionalFormatting sqref="AU16">
    <cfRule type="cellIs" dxfId="1734" priority="1797" stopIfTrue="1" operator="equal">
      <formula>0</formula>
    </cfRule>
    <cfRule type="cellIs" dxfId="1733" priority="1798" stopIfTrue="1" operator="greaterThan">
      <formula>1</formula>
    </cfRule>
    <cfRule type="cellIs" dxfId="1732" priority="1799" stopIfTrue="1" operator="between">
      <formula>0.9</formula>
      <formula>1</formula>
    </cfRule>
    <cfRule type="cellIs" dxfId="1731" priority="1800" stopIfTrue="1" operator="between">
      <formula>0.7</formula>
      <formula>0.8999</formula>
    </cfRule>
    <cfRule type="cellIs" dxfId="1730" priority="1801" stopIfTrue="1" operator="between">
      <formula>0.00001</formula>
      <formula>0.6999</formula>
    </cfRule>
  </conditionalFormatting>
  <conditionalFormatting sqref="Q16">
    <cfRule type="cellIs" dxfId="1729" priority="1847" stopIfTrue="1" operator="equal">
      <formula>0</formula>
    </cfRule>
    <cfRule type="cellIs" dxfId="1728" priority="1848" stopIfTrue="1" operator="greaterThan">
      <formula>1</formula>
    </cfRule>
    <cfRule type="cellIs" dxfId="1727" priority="1849" stopIfTrue="1" operator="between">
      <formula>0.9</formula>
      <formula>1</formula>
    </cfRule>
    <cfRule type="cellIs" dxfId="1726" priority="1850" stopIfTrue="1" operator="between">
      <formula>0.7</formula>
      <formula>0.8999</formula>
    </cfRule>
    <cfRule type="cellIs" dxfId="1725" priority="1851" stopIfTrue="1" operator="between">
      <formula>0.00001</formula>
      <formula>0.6999</formula>
    </cfRule>
  </conditionalFormatting>
  <conditionalFormatting sqref="W16">
    <cfRule type="cellIs" dxfId="1724" priority="1837" stopIfTrue="1" operator="equal">
      <formula>0</formula>
    </cfRule>
    <cfRule type="cellIs" dxfId="1723" priority="1838" stopIfTrue="1" operator="greaterThan">
      <formula>1</formula>
    </cfRule>
    <cfRule type="cellIs" dxfId="1722" priority="1839" stopIfTrue="1" operator="between">
      <formula>0.9</formula>
      <formula>1</formula>
    </cfRule>
    <cfRule type="cellIs" dxfId="1721" priority="1840" stopIfTrue="1" operator="between">
      <formula>0.7</formula>
      <formula>0.8999</formula>
    </cfRule>
    <cfRule type="cellIs" dxfId="1720" priority="1841" stopIfTrue="1" operator="between">
      <formula>0.00001</formula>
      <formula>0.6999</formula>
    </cfRule>
  </conditionalFormatting>
  <conditionalFormatting sqref="AC16">
    <cfRule type="cellIs" dxfId="1719" priority="1827" stopIfTrue="1" operator="equal">
      <formula>0</formula>
    </cfRule>
    <cfRule type="cellIs" dxfId="1718" priority="1828" stopIfTrue="1" operator="greaterThan">
      <formula>1</formula>
    </cfRule>
    <cfRule type="cellIs" dxfId="1717" priority="1829" stopIfTrue="1" operator="between">
      <formula>0.9</formula>
      <formula>1</formula>
    </cfRule>
    <cfRule type="cellIs" dxfId="1716" priority="1830" stopIfTrue="1" operator="between">
      <formula>0.7</formula>
      <formula>0.8999</formula>
    </cfRule>
    <cfRule type="cellIs" dxfId="1715" priority="1831" stopIfTrue="1" operator="between">
      <formula>0.00001</formula>
      <formula>0.6999</formula>
    </cfRule>
  </conditionalFormatting>
  <conditionalFormatting sqref="AF16">
    <cfRule type="cellIs" dxfId="1714" priority="1822" stopIfTrue="1" operator="equal">
      <formula>0</formula>
    </cfRule>
    <cfRule type="cellIs" dxfId="1713" priority="1823" stopIfTrue="1" operator="greaterThan">
      <formula>1</formula>
    </cfRule>
    <cfRule type="cellIs" dxfId="1712" priority="1824" stopIfTrue="1" operator="between">
      <formula>0.9</formula>
      <formula>1</formula>
    </cfRule>
    <cfRule type="cellIs" dxfId="1711" priority="1825" stopIfTrue="1" operator="between">
      <formula>0.7</formula>
      <formula>0.8999</formula>
    </cfRule>
    <cfRule type="cellIs" dxfId="1710" priority="1826" stopIfTrue="1" operator="between">
      <formula>0.00001</formula>
      <formula>0.6999</formula>
    </cfRule>
  </conditionalFormatting>
  <conditionalFormatting sqref="AI16">
    <cfRule type="cellIs" dxfId="1709" priority="1817" stopIfTrue="1" operator="equal">
      <formula>0</formula>
    </cfRule>
    <cfRule type="cellIs" dxfId="1708" priority="1818" stopIfTrue="1" operator="greaterThan">
      <formula>1</formula>
    </cfRule>
    <cfRule type="cellIs" dxfId="1707" priority="1819" stopIfTrue="1" operator="between">
      <formula>0.9</formula>
      <formula>1</formula>
    </cfRule>
    <cfRule type="cellIs" dxfId="1706" priority="1820" stopIfTrue="1" operator="between">
      <formula>0.7</formula>
      <formula>0.8999</formula>
    </cfRule>
    <cfRule type="cellIs" dxfId="1705" priority="1821" stopIfTrue="1" operator="between">
      <formula>0.00001</formula>
      <formula>0.6999</formula>
    </cfRule>
  </conditionalFormatting>
  <conditionalFormatting sqref="AL16">
    <cfRule type="cellIs" dxfId="1704" priority="1812" stopIfTrue="1" operator="equal">
      <formula>0</formula>
    </cfRule>
    <cfRule type="cellIs" dxfId="1703" priority="1813" stopIfTrue="1" operator="greaterThan">
      <formula>1</formula>
    </cfRule>
    <cfRule type="cellIs" dxfId="1702" priority="1814" stopIfTrue="1" operator="between">
      <formula>0.9</formula>
      <formula>1</formula>
    </cfRule>
    <cfRule type="cellIs" dxfId="1701" priority="1815" stopIfTrue="1" operator="between">
      <formula>0.7</formula>
      <formula>0.8999</formula>
    </cfRule>
    <cfRule type="cellIs" dxfId="1700" priority="1816" stopIfTrue="1" operator="between">
      <formula>0.00001</formula>
      <formula>0.6999</formula>
    </cfRule>
  </conditionalFormatting>
  <conditionalFormatting sqref="AO16">
    <cfRule type="cellIs" dxfId="1699" priority="1807" stopIfTrue="1" operator="equal">
      <formula>0</formula>
    </cfRule>
    <cfRule type="cellIs" dxfId="1698" priority="1808" stopIfTrue="1" operator="greaterThan">
      <formula>1</formula>
    </cfRule>
    <cfRule type="cellIs" dxfId="1697" priority="1809" stopIfTrue="1" operator="between">
      <formula>0.9</formula>
      <formula>1</formula>
    </cfRule>
    <cfRule type="cellIs" dxfId="1696" priority="1810" stopIfTrue="1" operator="between">
      <formula>0.7</formula>
      <formula>0.8999</formula>
    </cfRule>
    <cfRule type="cellIs" dxfId="1695" priority="1811" stopIfTrue="1" operator="between">
      <formula>0.00001</formula>
      <formula>0.6999</formula>
    </cfRule>
  </conditionalFormatting>
  <conditionalFormatting sqref="AR16">
    <cfRule type="cellIs" dxfId="1694" priority="1802" stopIfTrue="1" operator="equal">
      <formula>0</formula>
    </cfRule>
    <cfRule type="cellIs" dxfId="1693" priority="1803" stopIfTrue="1" operator="greaterThan">
      <formula>1</formula>
    </cfRule>
    <cfRule type="cellIs" dxfId="1692" priority="1804" stopIfTrue="1" operator="between">
      <formula>0.9</formula>
      <formula>1</formula>
    </cfRule>
    <cfRule type="cellIs" dxfId="1691" priority="1805" stopIfTrue="1" operator="between">
      <formula>0.7</formula>
      <formula>0.8999</formula>
    </cfRule>
    <cfRule type="cellIs" dxfId="1690" priority="1806" stopIfTrue="1" operator="between">
      <formula>0.00001</formula>
      <formula>0.6999</formula>
    </cfRule>
  </conditionalFormatting>
  <conditionalFormatting sqref="Q17">
    <cfRule type="cellIs" dxfId="1689" priority="1792" stopIfTrue="1" operator="equal">
      <formula>0</formula>
    </cfRule>
    <cfRule type="cellIs" dxfId="1688" priority="1793" stopIfTrue="1" operator="greaterThan">
      <formula>1</formula>
    </cfRule>
    <cfRule type="cellIs" dxfId="1687" priority="1794" stopIfTrue="1" operator="between">
      <formula>0.9</formula>
      <formula>1</formula>
    </cfRule>
    <cfRule type="cellIs" dxfId="1686" priority="1795" stopIfTrue="1" operator="between">
      <formula>0.7</formula>
      <formula>0.8999</formula>
    </cfRule>
    <cfRule type="cellIs" dxfId="1685" priority="1796" stopIfTrue="1" operator="between">
      <formula>0.00001</formula>
      <formula>0.6999</formula>
    </cfRule>
  </conditionalFormatting>
  <conditionalFormatting sqref="T17">
    <cfRule type="cellIs" dxfId="1684" priority="1787" stopIfTrue="1" operator="equal">
      <formula>0</formula>
    </cfRule>
    <cfRule type="cellIs" dxfId="1683" priority="1788" stopIfTrue="1" operator="greaterThan">
      <formula>1</formula>
    </cfRule>
    <cfRule type="cellIs" dxfId="1682" priority="1789" stopIfTrue="1" operator="between">
      <formula>0.9</formula>
      <formula>1</formula>
    </cfRule>
    <cfRule type="cellIs" dxfId="1681" priority="1790" stopIfTrue="1" operator="between">
      <formula>0.7</formula>
      <formula>0.8999</formula>
    </cfRule>
    <cfRule type="cellIs" dxfId="1680" priority="1791" stopIfTrue="1" operator="between">
      <formula>0.00001</formula>
      <formula>0.6999</formula>
    </cfRule>
  </conditionalFormatting>
  <conditionalFormatting sqref="W17">
    <cfRule type="cellIs" dxfId="1679" priority="1782" stopIfTrue="1" operator="equal">
      <formula>0</formula>
    </cfRule>
    <cfRule type="cellIs" dxfId="1678" priority="1783" stopIfTrue="1" operator="greaterThan">
      <formula>1</formula>
    </cfRule>
    <cfRule type="cellIs" dxfId="1677" priority="1784" stopIfTrue="1" operator="between">
      <formula>0.9</formula>
      <formula>1</formula>
    </cfRule>
    <cfRule type="cellIs" dxfId="1676" priority="1785" stopIfTrue="1" operator="between">
      <formula>0.7</formula>
      <formula>0.8999</formula>
    </cfRule>
    <cfRule type="cellIs" dxfId="1675" priority="1786" stopIfTrue="1" operator="between">
      <formula>0.00001</formula>
      <formula>0.6999</formula>
    </cfRule>
  </conditionalFormatting>
  <conditionalFormatting sqref="Z17">
    <cfRule type="cellIs" dxfId="1674" priority="1777" stopIfTrue="1" operator="equal">
      <formula>0</formula>
    </cfRule>
    <cfRule type="cellIs" dxfId="1673" priority="1778" stopIfTrue="1" operator="greaterThan">
      <formula>1</formula>
    </cfRule>
    <cfRule type="cellIs" dxfId="1672" priority="1779" stopIfTrue="1" operator="between">
      <formula>0.9</formula>
      <formula>1</formula>
    </cfRule>
    <cfRule type="cellIs" dxfId="1671" priority="1780" stopIfTrue="1" operator="between">
      <formula>0.7</formula>
      <formula>0.8999</formula>
    </cfRule>
    <cfRule type="cellIs" dxfId="1670" priority="1781" stopIfTrue="1" operator="between">
      <formula>0.00001</formula>
      <formula>0.6999</formula>
    </cfRule>
  </conditionalFormatting>
  <conditionalFormatting sqref="AC17">
    <cfRule type="cellIs" dxfId="1669" priority="1772" stopIfTrue="1" operator="equal">
      <formula>0</formula>
    </cfRule>
    <cfRule type="cellIs" dxfId="1668" priority="1773" stopIfTrue="1" operator="greaterThan">
      <formula>1</formula>
    </cfRule>
    <cfRule type="cellIs" dxfId="1667" priority="1774" stopIfTrue="1" operator="between">
      <formula>0.9</formula>
      <formula>1</formula>
    </cfRule>
    <cfRule type="cellIs" dxfId="1666" priority="1775" stopIfTrue="1" operator="between">
      <formula>0.7</formula>
      <formula>0.8999</formula>
    </cfRule>
    <cfRule type="cellIs" dxfId="1665" priority="1776" stopIfTrue="1" operator="between">
      <formula>0.00001</formula>
      <formula>0.6999</formula>
    </cfRule>
  </conditionalFormatting>
  <conditionalFormatting sqref="AF17">
    <cfRule type="cellIs" dxfId="1664" priority="1767" stopIfTrue="1" operator="equal">
      <formula>0</formula>
    </cfRule>
    <cfRule type="cellIs" dxfId="1663" priority="1768" stopIfTrue="1" operator="greaterThan">
      <formula>1</formula>
    </cfRule>
    <cfRule type="cellIs" dxfId="1662" priority="1769" stopIfTrue="1" operator="between">
      <formula>0.9</formula>
      <formula>1</formula>
    </cfRule>
    <cfRule type="cellIs" dxfId="1661" priority="1770" stopIfTrue="1" operator="between">
      <formula>0.7</formula>
      <formula>0.8999</formula>
    </cfRule>
    <cfRule type="cellIs" dxfId="1660" priority="1771" stopIfTrue="1" operator="between">
      <formula>0.00001</formula>
      <formula>0.6999</formula>
    </cfRule>
  </conditionalFormatting>
  <conditionalFormatting sqref="AI17">
    <cfRule type="cellIs" dxfId="1659" priority="1762" stopIfTrue="1" operator="equal">
      <formula>0</formula>
    </cfRule>
    <cfRule type="cellIs" dxfId="1658" priority="1763" stopIfTrue="1" operator="greaterThan">
      <formula>1</formula>
    </cfRule>
    <cfRule type="cellIs" dxfId="1657" priority="1764" stopIfTrue="1" operator="between">
      <formula>0.9</formula>
      <formula>1</formula>
    </cfRule>
    <cfRule type="cellIs" dxfId="1656" priority="1765" stopIfTrue="1" operator="between">
      <formula>0.7</formula>
      <formula>0.8999</formula>
    </cfRule>
    <cfRule type="cellIs" dxfId="1655" priority="1766" stopIfTrue="1" operator="between">
      <formula>0.00001</formula>
      <formula>0.6999</formula>
    </cfRule>
  </conditionalFormatting>
  <conditionalFormatting sqref="AL17">
    <cfRule type="cellIs" dxfId="1654" priority="1757" stopIfTrue="1" operator="equal">
      <formula>0</formula>
    </cfRule>
    <cfRule type="cellIs" dxfId="1653" priority="1758" stopIfTrue="1" operator="greaterThan">
      <formula>1</formula>
    </cfRule>
    <cfRule type="cellIs" dxfId="1652" priority="1759" stopIfTrue="1" operator="between">
      <formula>0.9</formula>
      <formula>1</formula>
    </cfRule>
    <cfRule type="cellIs" dxfId="1651" priority="1760" stopIfTrue="1" operator="between">
      <formula>0.7</formula>
      <formula>0.8999</formula>
    </cfRule>
    <cfRule type="cellIs" dxfId="1650" priority="1761" stopIfTrue="1" operator="between">
      <formula>0.00001</formula>
      <formula>0.6999</formula>
    </cfRule>
  </conditionalFormatting>
  <conditionalFormatting sqref="AO17">
    <cfRule type="cellIs" dxfId="1649" priority="1752" stopIfTrue="1" operator="equal">
      <formula>0</formula>
    </cfRule>
    <cfRule type="cellIs" dxfId="1648" priority="1753" stopIfTrue="1" operator="greaterThan">
      <formula>1</formula>
    </cfRule>
    <cfRule type="cellIs" dxfId="1647" priority="1754" stopIfTrue="1" operator="between">
      <formula>0.9</formula>
      <formula>1</formula>
    </cfRule>
    <cfRule type="cellIs" dxfId="1646" priority="1755" stopIfTrue="1" operator="between">
      <formula>0.7</formula>
      <formula>0.8999</formula>
    </cfRule>
    <cfRule type="cellIs" dxfId="1645" priority="1756" stopIfTrue="1" operator="between">
      <formula>0.00001</formula>
      <formula>0.6999</formula>
    </cfRule>
  </conditionalFormatting>
  <conditionalFormatting sqref="AR17">
    <cfRule type="cellIs" dxfId="1644" priority="1747" stopIfTrue="1" operator="equal">
      <formula>0</formula>
    </cfRule>
    <cfRule type="cellIs" dxfId="1643" priority="1748" stopIfTrue="1" operator="greaterThan">
      <formula>1</formula>
    </cfRule>
    <cfRule type="cellIs" dxfId="1642" priority="1749" stopIfTrue="1" operator="between">
      <formula>0.9</formula>
      <formula>1</formula>
    </cfRule>
    <cfRule type="cellIs" dxfId="1641" priority="1750" stopIfTrue="1" operator="between">
      <formula>0.7</formula>
      <formula>0.8999</formula>
    </cfRule>
    <cfRule type="cellIs" dxfId="1640" priority="1751" stopIfTrue="1" operator="between">
      <formula>0.00001</formula>
      <formula>0.6999</formula>
    </cfRule>
  </conditionalFormatting>
  <conditionalFormatting sqref="AU17">
    <cfRule type="cellIs" dxfId="1639" priority="1742" stopIfTrue="1" operator="equal">
      <formula>0</formula>
    </cfRule>
    <cfRule type="cellIs" dxfId="1638" priority="1743" stopIfTrue="1" operator="greaterThan">
      <formula>1</formula>
    </cfRule>
    <cfRule type="cellIs" dxfId="1637" priority="1744" stopIfTrue="1" operator="between">
      <formula>0.9</formula>
      <formula>1</formula>
    </cfRule>
    <cfRule type="cellIs" dxfId="1636" priority="1745" stopIfTrue="1" operator="between">
      <formula>0.7</formula>
      <formula>0.8999</formula>
    </cfRule>
    <cfRule type="cellIs" dxfId="1635" priority="1746" stopIfTrue="1" operator="between">
      <formula>0.00001</formula>
      <formula>0.6999</formula>
    </cfRule>
  </conditionalFormatting>
  <conditionalFormatting sqref="AX17">
    <cfRule type="cellIs" dxfId="1634" priority="1737" stopIfTrue="1" operator="equal">
      <formula>0</formula>
    </cfRule>
    <cfRule type="cellIs" dxfId="1633" priority="1738" stopIfTrue="1" operator="greaterThan">
      <formula>1</formula>
    </cfRule>
    <cfRule type="cellIs" dxfId="1632" priority="1739" stopIfTrue="1" operator="between">
      <formula>0.9</formula>
      <formula>1</formula>
    </cfRule>
    <cfRule type="cellIs" dxfId="1631" priority="1740" stopIfTrue="1" operator="between">
      <formula>0.7</formula>
      <formula>0.8999</formula>
    </cfRule>
    <cfRule type="cellIs" dxfId="1630" priority="1741" stopIfTrue="1" operator="between">
      <formula>0.00001</formula>
      <formula>0.6999</formula>
    </cfRule>
  </conditionalFormatting>
  <conditionalFormatting sqref="N18">
    <cfRule type="cellIs" dxfId="1629" priority="1732" stopIfTrue="1" operator="equal">
      <formula>0</formula>
    </cfRule>
    <cfRule type="cellIs" dxfId="1628" priority="1733" stopIfTrue="1" operator="greaterThan">
      <formula>1</formula>
    </cfRule>
    <cfRule type="cellIs" dxfId="1627" priority="1734" stopIfTrue="1" operator="between">
      <formula>0.9</formula>
      <formula>1</formula>
    </cfRule>
    <cfRule type="cellIs" dxfId="1626" priority="1735" stopIfTrue="1" operator="between">
      <formula>0.7</formula>
      <formula>0.8999</formula>
    </cfRule>
    <cfRule type="cellIs" dxfId="1625" priority="1736" stopIfTrue="1" operator="between">
      <formula>0.00001</formula>
      <formula>0.6999</formula>
    </cfRule>
  </conditionalFormatting>
  <conditionalFormatting sqref="Q18">
    <cfRule type="cellIs" dxfId="1624" priority="1727" stopIfTrue="1" operator="equal">
      <formula>0</formula>
    </cfRule>
    <cfRule type="cellIs" dxfId="1623" priority="1728" stopIfTrue="1" operator="greaterThan">
      <formula>1</formula>
    </cfRule>
    <cfRule type="cellIs" dxfId="1622" priority="1729" stopIfTrue="1" operator="between">
      <formula>0.9</formula>
      <formula>1</formula>
    </cfRule>
    <cfRule type="cellIs" dxfId="1621" priority="1730" stopIfTrue="1" operator="between">
      <formula>0.7</formula>
      <formula>0.8999</formula>
    </cfRule>
    <cfRule type="cellIs" dxfId="1620" priority="1731" stopIfTrue="1" operator="between">
      <formula>0.00001</formula>
      <formula>0.6999</formula>
    </cfRule>
  </conditionalFormatting>
  <conditionalFormatting sqref="T18">
    <cfRule type="cellIs" dxfId="1619" priority="1722" stopIfTrue="1" operator="equal">
      <formula>0</formula>
    </cfRule>
    <cfRule type="cellIs" dxfId="1618" priority="1723" stopIfTrue="1" operator="greaterThan">
      <formula>1</formula>
    </cfRule>
    <cfRule type="cellIs" dxfId="1617" priority="1724" stopIfTrue="1" operator="between">
      <formula>0.9</formula>
      <formula>1</formula>
    </cfRule>
    <cfRule type="cellIs" dxfId="1616" priority="1725" stopIfTrue="1" operator="between">
      <formula>0.7</formula>
      <formula>0.8999</formula>
    </cfRule>
    <cfRule type="cellIs" dxfId="1615" priority="1726" stopIfTrue="1" operator="between">
      <formula>0.00001</formula>
      <formula>0.6999</formula>
    </cfRule>
  </conditionalFormatting>
  <conditionalFormatting sqref="W18">
    <cfRule type="cellIs" dxfId="1614" priority="1717" stopIfTrue="1" operator="equal">
      <formula>0</formula>
    </cfRule>
    <cfRule type="cellIs" dxfId="1613" priority="1718" stopIfTrue="1" operator="greaterThan">
      <formula>1</formula>
    </cfRule>
    <cfRule type="cellIs" dxfId="1612" priority="1719" stopIfTrue="1" operator="between">
      <formula>0.9</formula>
      <formula>1</formula>
    </cfRule>
    <cfRule type="cellIs" dxfId="1611" priority="1720" stopIfTrue="1" operator="between">
      <formula>0.7</formula>
      <formula>0.8999</formula>
    </cfRule>
    <cfRule type="cellIs" dxfId="1610" priority="1721" stopIfTrue="1" operator="between">
      <formula>0.00001</formula>
      <formula>0.6999</formula>
    </cfRule>
  </conditionalFormatting>
  <conditionalFormatting sqref="Z18">
    <cfRule type="cellIs" dxfId="1609" priority="1712" stopIfTrue="1" operator="equal">
      <formula>0</formula>
    </cfRule>
    <cfRule type="cellIs" dxfId="1608" priority="1713" stopIfTrue="1" operator="greaterThan">
      <formula>1</formula>
    </cfRule>
    <cfRule type="cellIs" dxfId="1607" priority="1714" stopIfTrue="1" operator="between">
      <formula>0.9</formula>
      <formula>1</formula>
    </cfRule>
    <cfRule type="cellIs" dxfId="1606" priority="1715" stopIfTrue="1" operator="between">
      <formula>0.7</formula>
      <formula>0.8999</formula>
    </cfRule>
    <cfRule type="cellIs" dxfId="1605" priority="1716" stopIfTrue="1" operator="between">
      <formula>0.00001</formula>
      <formula>0.6999</formula>
    </cfRule>
  </conditionalFormatting>
  <conditionalFormatting sqref="AC18">
    <cfRule type="cellIs" dxfId="1604" priority="1707" stopIfTrue="1" operator="equal">
      <formula>0</formula>
    </cfRule>
    <cfRule type="cellIs" dxfId="1603" priority="1708" stopIfTrue="1" operator="greaterThan">
      <formula>1</formula>
    </cfRule>
    <cfRule type="cellIs" dxfId="1602" priority="1709" stopIfTrue="1" operator="between">
      <formula>0.9</formula>
      <formula>1</formula>
    </cfRule>
    <cfRule type="cellIs" dxfId="1601" priority="1710" stopIfTrue="1" operator="between">
      <formula>0.7</formula>
      <formula>0.8999</formula>
    </cfRule>
    <cfRule type="cellIs" dxfId="1600" priority="1711" stopIfTrue="1" operator="between">
      <formula>0.00001</formula>
      <formula>0.6999</formula>
    </cfRule>
  </conditionalFormatting>
  <conditionalFormatting sqref="AF18">
    <cfRule type="cellIs" dxfId="1599" priority="1702" stopIfTrue="1" operator="equal">
      <formula>0</formula>
    </cfRule>
    <cfRule type="cellIs" dxfId="1598" priority="1703" stopIfTrue="1" operator="greaterThan">
      <formula>1</formula>
    </cfRule>
    <cfRule type="cellIs" dxfId="1597" priority="1704" stopIfTrue="1" operator="between">
      <formula>0.9</formula>
      <formula>1</formula>
    </cfRule>
    <cfRule type="cellIs" dxfId="1596" priority="1705" stopIfTrue="1" operator="between">
      <formula>0.7</formula>
      <formula>0.8999</formula>
    </cfRule>
    <cfRule type="cellIs" dxfId="1595" priority="1706" stopIfTrue="1" operator="between">
      <formula>0.00001</formula>
      <formula>0.6999</formula>
    </cfRule>
  </conditionalFormatting>
  <conditionalFormatting sqref="AI18">
    <cfRule type="cellIs" dxfId="1594" priority="1697" stopIfTrue="1" operator="equal">
      <formula>0</formula>
    </cfRule>
    <cfRule type="cellIs" dxfId="1593" priority="1698" stopIfTrue="1" operator="greaterThan">
      <formula>1</formula>
    </cfRule>
    <cfRule type="cellIs" dxfId="1592" priority="1699" stopIfTrue="1" operator="between">
      <formula>0.9</formula>
      <formula>1</formula>
    </cfRule>
    <cfRule type="cellIs" dxfId="1591" priority="1700" stopIfTrue="1" operator="between">
      <formula>0.7</formula>
      <formula>0.8999</formula>
    </cfRule>
    <cfRule type="cellIs" dxfId="1590" priority="1701" stopIfTrue="1" operator="between">
      <formula>0.00001</formula>
      <formula>0.6999</formula>
    </cfRule>
  </conditionalFormatting>
  <conditionalFormatting sqref="AL18">
    <cfRule type="cellIs" dxfId="1589" priority="1692" stopIfTrue="1" operator="equal">
      <formula>0</formula>
    </cfRule>
    <cfRule type="cellIs" dxfId="1588" priority="1693" stopIfTrue="1" operator="greaterThan">
      <formula>1</formula>
    </cfRule>
    <cfRule type="cellIs" dxfId="1587" priority="1694" stopIfTrue="1" operator="between">
      <formula>0.9</formula>
      <formula>1</formula>
    </cfRule>
    <cfRule type="cellIs" dxfId="1586" priority="1695" stopIfTrue="1" operator="between">
      <formula>0.7</formula>
      <formula>0.8999</formula>
    </cfRule>
    <cfRule type="cellIs" dxfId="1585" priority="1696" stopIfTrue="1" operator="between">
      <formula>0.00001</formula>
      <formula>0.6999</formula>
    </cfRule>
  </conditionalFormatting>
  <conditionalFormatting sqref="AO18">
    <cfRule type="cellIs" dxfId="1584" priority="1687" stopIfTrue="1" operator="equal">
      <formula>0</formula>
    </cfRule>
    <cfRule type="cellIs" dxfId="1583" priority="1688" stopIfTrue="1" operator="greaterThan">
      <formula>1</formula>
    </cfRule>
    <cfRule type="cellIs" dxfId="1582" priority="1689" stopIfTrue="1" operator="between">
      <formula>0.9</formula>
      <formula>1</formula>
    </cfRule>
    <cfRule type="cellIs" dxfId="1581" priority="1690" stopIfTrue="1" operator="between">
      <formula>0.7</formula>
      <formula>0.8999</formula>
    </cfRule>
    <cfRule type="cellIs" dxfId="1580" priority="1691" stopIfTrue="1" operator="between">
      <formula>0.00001</formula>
      <formula>0.6999</formula>
    </cfRule>
  </conditionalFormatting>
  <conditionalFormatting sqref="AR18">
    <cfRule type="cellIs" dxfId="1579" priority="1682" stopIfTrue="1" operator="equal">
      <formula>0</formula>
    </cfRule>
    <cfRule type="cellIs" dxfId="1578" priority="1683" stopIfTrue="1" operator="greaterThan">
      <formula>1</formula>
    </cfRule>
    <cfRule type="cellIs" dxfId="1577" priority="1684" stopIfTrue="1" operator="between">
      <formula>0.9</formula>
      <formula>1</formula>
    </cfRule>
    <cfRule type="cellIs" dxfId="1576" priority="1685" stopIfTrue="1" operator="between">
      <formula>0.7</formula>
      <formula>0.8999</formula>
    </cfRule>
    <cfRule type="cellIs" dxfId="1575" priority="1686" stopIfTrue="1" operator="between">
      <formula>0.00001</formula>
      <formula>0.6999</formula>
    </cfRule>
  </conditionalFormatting>
  <conditionalFormatting sqref="AU18">
    <cfRule type="cellIs" dxfId="1574" priority="1677" stopIfTrue="1" operator="equal">
      <formula>0</formula>
    </cfRule>
    <cfRule type="cellIs" dxfId="1573" priority="1678" stopIfTrue="1" operator="greaterThan">
      <formula>1</formula>
    </cfRule>
    <cfRule type="cellIs" dxfId="1572" priority="1679" stopIfTrue="1" operator="between">
      <formula>0.9</formula>
      <formula>1</formula>
    </cfRule>
    <cfRule type="cellIs" dxfId="1571" priority="1680" stopIfTrue="1" operator="between">
      <formula>0.7</formula>
      <formula>0.8999</formula>
    </cfRule>
    <cfRule type="cellIs" dxfId="1570" priority="1681" stopIfTrue="1" operator="between">
      <formula>0.00001</formula>
      <formula>0.6999</formula>
    </cfRule>
  </conditionalFormatting>
  <conditionalFormatting sqref="AX23">
    <cfRule type="cellIs" dxfId="1569" priority="1667" stopIfTrue="1" operator="equal">
      <formula>0</formula>
    </cfRule>
    <cfRule type="cellIs" dxfId="1568" priority="1668" stopIfTrue="1" operator="greaterThan">
      <formula>1</formula>
    </cfRule>
    <cfRule type="cellIs" dxfId="1567" priority="1669" stopIfTrue="1" operator="between">
      <formula>0.9</formula>
      <formula>1</formula>
    </cfRule>
    <cfRule type="cellIs" dxfId="1566" priority="1670" stopIfTrue="1" operator="between">
      <formula>0.7</formula>
      <formula>0.8999</formula>
    </cfRule>
    <cfRule type="cellIs" dxfId="1565" priority="1671" stopIfTrue="1" operator="between">
      <formula>0.00001</formula>
      <formula>0.6999</formula>
    </cfRule>
  </conditionalFormatting>
  <conditionalFormatting sqref="AX24">
    <cfRule type="cellIs" dxfId="1564" priority="1662" stopIfTrue="1" operator="equal">
      <formula>0</formula>
    </cfRule>
    <cfRule type="cellIs" dxfId="1563" priority="1663" stopIfTrue="1" operator="greaterThan">
      <formula>1</formula>
    </cfRule>
    <cfRule type="cellIs" dxfId="1562" priority="1664" stopIfTrue="1" operator="between">
      <formula>0.9</formula>
      <formula>1</formula>
    </cfRule>
    <cfRule type="cellIs" dxfId="1561" priority="1665" stopIfTrue="1" operator="between">
      <formula>0.7</formula>
      <formula>0.8999</formula>
    </cfRule>
    <cfRule type="cellIs" dxfId="1560" priority="1666" stopIfTrue="1" operator="between">
      <formula>0.00001</formula>
      <formula>0.6999</formula>
    </cfRule>
  </conditionalFormatting>
  <conditionalFormatting sqref="N26 Q26 T26 W26 Z26 AC26 AF26 AI26 AL26 AO26 AR26 AU26 AX26">
    <cfRule type="cellIs" dxfId="1559" priority="1657" stopIfTrue="1" operator="equal">
      <formula>0</formula>
    </cfRule>
    <cfRule type="cellIs" dxfId="1558" priority="1658" stopIfTrue="1" operator="greaterThan">
      <formula>1</formula>
    </cfRule>
    <cfRule type="cellIs" dxfId="1557" priority="1659" stopIfTrue="1" operator="between">
      <formula>0.9</formula>
      <formula>1</formula>
    </cfRule>
    <cfRule type="cellIs" dxfId="1556" priority="1660" stopIfTrue="1" operator="between">
      <formula>0.7</formula>
      <formula>0.8999</formula>
    </cfRule>
    <cfRule type="cellIs" dxfId="1555" priority="1661" stopIfTrue="1" operator="between">
      <formula>0.00001</formula>
      <formula>0.6999</formula>
    </cfRule>
  </conditionalFormatting>
  <conditionalFormatting sqref="N27 Q27 T27 W27 Z27 AC27 AF27 AI27 AL27 AO27 AR27 AU27">
    <cfRule type="cellIs" dxfId="1554" priority="1652" stopIfTrue="1" operator="equal">
      <formula>0</formula>
    </cfRule>
    <cfRule type="cellIs" dxfId="1553" priority="1653" stopIfTrue="1" operator="greaterThan">
      <formula>1</formula>
    </cfRule>
    <cfRule type="cellIs" dxfId="1552" priority="1654" stopIfTrue="1" operator="between">
      <formula>0.9</formula>
      <formula>1</formula>
    </cfRule>
    <cfRule type="cellIs" dxfId="1551" priority="1655" stopIfTrue="1" operator="between">
      <formula>0.7</formula>
      <formula>0.8999</formula>
    </cfRule>
    <cfRule type="cellIs" dxfId="1550" priority="1656" stopIfTrue="1" operator="between">
      <formula>0.00001</formula>
      <formula>0.6999</formula>
    </cfRule>
  </conditionalFormatting>
  <conditionalFormatting sqref="AU35 AR35 AO35 AL35 AI35 AF35 AC35 Z35 W35 T35 N35">
    <cfRule type="cellIs" dxfId="1549" priority="1647" stopIfTrue="1" operator="equal">
      <formula>0</formula>
    </cfRule>
    <cfRule type="cellIs" dxfId="1548" priority="1648" stopIfTrue="1" operator="greaterThan">
      <formula>1</formula>
    </cfRule>
    <cfRule type="cellIs" dxfId="1547" priority="1649" stopIfTrue="1" operator="between">
      <formula>0.9</formula>
      <formula>1</formula>
    </cfRule>
    <cfRule type="cellIs" dxfId="1546" priority="1650" stopIfTrue="1" operator="between">
      <formula>0.7</formula>
      <formula>0.8999</formula>
    </cfRule>
    <cfRule type="cellIs" dxfId="1545" priority="1651" stopIfTrue="1" operator="between">
      <formula>0.00001</formula>
      <formula>0.6999</formula>
    </cfRule>
  </conditionalFormatting>
  <conditionalFormatting sqref="AX43:AX44">
    <cfRule type="cellIs" dxfId="1544" priority="1637" stopIfTrue="1" operator="equal">
      <formula>0</formula>
    </cfRule>
    <cfRule type="cellIs" dxfId="1543" priority="1638" stopIfTrue="1" operator="greaterThan">
      <formula>1</formula>
    </cfRule>
    <cfRule type="cellIs" dxfId="1542" priority="1639" stopIfTrue="1" operator="between">
      <formula>0.9</formula>
      <formula>1</formula>
    </cfRule>
    <cfRule type="cellIs" dxfId="1541" priority="1640" stopIfTrue="1" operator="between">
      <formula>0.7</formula>
      <formula>0.8999</formula>
    </cfRule>
    <cfRule type="cellIs" dxfId="1540" priority="1641" stopIfTrue="1" operator="between">
      <formula>0.00001</formula>
      <formula>0.6999</formula>
    </cfRule>
  </conditionalFormatting>
  <conditionalFormatting sqref="Q50">
    <cfRule type="cellIs" dxfId="1539" priority="1632" stopIfTrue="1" operator="equal">
      <formula>0</formula>
    </cfRule>
    <cfRule type="cellIs" dxfId="1538" priority="1633" stopIfTrue="1" operator="greaterThan">
      <formula>1</formula>
    </cfRule>
    <cfRule type="cellIs" dxfId="1537" priority="1634" stopIfTrue="1" operator="between">
      <formula>0.9</formula>
      <formula>1</formula>
    </cfRule>
    <cfRule type="cellIs" dxfId="1536" priority="1635" stopIfTrue="1" operator="between">
      <formula>0.7</formula>
      <formula>0.8999</formula>
    </cfRule>
    <cfRule type="cellIs" dxfId="1535" priority="1636" stopIfTrue="1" operator="between">
      <formula>0.00001</formula>
      <formula>0.6999</formula>
    </cfRule>
  </conditionalFormatting>
  <conditionalFormatting sqref="T50">
    <cfRule type="cellIs" dxfId="1534" priority="1627" stopIfTrue="1" operator="equal">
      <formula>0</formula>
    </cfRule>
    <cfRule type="cellIs" dxfId="1533" priority="1628" stopIfTrue="1" operator="greaterThan">
      <formula>1</formula>
    </cfRule>
    <cfRule type="cellIs" dxfId="1532" priority="1629" stopIfTrue="1" operator="between">
      <formula>0.9</formula>
      <formula>1</formula>
    </cfRule>
    <cfRule type="cellIs" dxfId="1531" priority="1630" stopIfTrue="1" operator="between">
      <formula>0.7</formula>
      <formula>0.8999</formula>
    </cfRule>
    <cfRule type="cellIs" dxfId="1530" priority="1631" stopIfTrue="1" operator="between">
      <formula>0.00001</formula>
      <formula>0.6999</formula>
    </cfRule>
  </conditionalFormatting>
  <conditionalFormatting sqref="W50">
    <cfRule type="cellIs" dxfId="1529" priority="1622" stopIfTrue="1" operator="equal">
      <formula>0</formula>
    </cfRule>
    <cfRule type="cellIs" dxfId="1528" priority="1623" stopIfTrue="1" operator="greaterThan">
      <formula>1</formula>
    </cfRule>
    <cfRule type="cellIs" dxfId="1527" priority="1624" stopIfTrue="1" operator="between">
      <formula>0.9</formula>
      <formula>1</formula>
    </cfRule>
    <cfRule type="cellIs" dxfId="1526" priority="1625" stopIfTrue="1" operator="between">
      <formula>0.7</formula>
      <formula>0.8999</formula>
    </cfRule>
    <cfRule type="cellIs" dxfId="1525" priority="1626" stopIfTrue="1" operator="between">
      <formula>0.00001</formula>
      <formula>0.6999</formula>
    </cfRule>
  </conditionalFormatting>
  <conditionalFormatting sqref="Z50">
    <cfRule type="cellIs" dxfId="1524" priority="1617" stopIfTrue="1" operator="equal">
      <formula>0</formula>
    </cfRule>
    <cfRule type="cellIs" dxfId="1523" priority="1618" stopIfTrue="1" operator="greaterThan">
      <formula>1</formula>
    </cfRule>
    <cfRule type="cellIs" dxfId="1522" priority="1619" stopIfTrue="1" operator="between">
      <formula>0.9</formula>
      <formula>1</formula>
    </cfRule>
    <cfRule type="cellIs" dxfId="1521" priority="1620" stopIfTrue="1" operator="between">
      <formula>0.7</formula>
      <formula>0.8999</formula>
    </cfRule>
    <cfRule type="cellIs" dxfId="1520" priority="1621" stopIfTrue="1" operator="between">
      <formula>0.00001</formula>
      <formula>0.6999</formula>
    </cfRule>
  </conditionalFormatting>
  <conditionalFormatting sqref="AC50">
    <cfRule type="cellIs" dxfId="1519" priority="1612" stopIfTrue="1" operator="equal">
      <formula>0</formula>
    </cfRule>
    <cfRule type="cellIs" dxfId="1518" priority="1613" stopIfTrue="1" operator="greaterThan">
      <formula>1</formula>
    </cfRule>
    <cfRule type="cellIs" dxfId="1517" priority="1614" stopIfTrue="1" operator="between">
      <formula>0.9</formula>
      <formula>1</formula>
    </cfRule>
    <cfRule type="cellIs" dxfId="1516" priority="1615" stopIfTrue="1" operator="between">
      <formula>0.7</formula>
      <formula>0.8999</formula>
    </cfRule>
    <cfRule type="cellIs" dxfId="1515" priority="1616" stopIfTrue="1" operator="between">
      <formula>0.00001</formula>
      <formula>0.6999</formula>
    </cfRule>
  </conditionalFormatting>
  <conditionalFormatting sqref="AF50">
    <cfRule type="cellIs" dxfId="1514" priority="1607" stopIfTrue="1" operator="equal">
      <formula>0</formula>
    </cfRule>
    <cfRule type="cellIs" dxfId="1513" priority="1608" stopIfTrue="1" operator="greaterThan">
      <formula>1</formula>
    </cfRule>
    <cfRule type="cellIs" dxfId="1512" priority="1609" stopIfTrue="1" operator="between">
      <formula>0.9</formula>
      <formula>1</formula>
    </cfRule>
    <cfRule type="cellIs" dxfId="1511" priority="1610" stopIfTrue="1" operator="between">
      <formula>0.7</formula>
      <formula>0.8999</formula>
    </cfRule>
    <cfRule type="cellIs" dxfId="1510" priority="1611" stopIfTrue="1" operator="between">
      <formula>0.00001</formula>
      <formula>0.6999</formula>
    </cfRule>
  </conditionalFormatting>
  <conditionalFormatting sqref="AI50">
    <cfRule type="cellIs" dxfId="1509" priority="1602" stopIfTrue="1" operator="equal">
      <formula>0</formula>
    </cfRule>
    <cfRule type="cellIs" dxfId="1508" priority="1603" stopIfTrue="1" operator="greaterThan">
      <formula>1</formula>
    </cfRule>
    <cfRule type="cellIs" dxfId="1507" priority="1604" stopIfTrue="1" operator="between">
      <formula>0.9</formula>
      <formula>1</formula>
    </cfRule>
    <cfRule type="cellIs" dxfId="1506" priority="1605" stopIfTrue="1" operator="between">
      <formula>0.7</formula>
      <formula>0.8999</formula>
    </cfRule>
    <cfRule type="cellIs" dxfId="1505" priority="1606" stopIfTrue="1" operator="between">
      <formula>0.00001</formula>
      <formula>0.6999</formula>
    </cfRule>
  </conditionalFormatting>
  <conditionalFormatting sqref="AL50">
    <cfRule type="cellIs" dxfId="1504" priority="1597" stopIfTrue="1" operator="equal">
      <formula>0</formula>
    </cfRule>
    <cfRule type="cellIs" dxfId="1503" priority="1598" stopIfTrue="1" operator="greaterThan">
      <formula>1</formula>
    </cfRule>
    <cfRule type="cellIs" dxfId="1502" priority="1599" stopIfTrue="1" operator="between">
      <formula>0.9</formula>
      <formula>1</formula>
    </cfRule>
    <cfRule type="cellIs" dxfId="1501" priority="1600" stopIfTrue="1" operator="between">
      <formula>0.7</formula>
      <formula>0.8999</formula>
    </cfRule>
    <cfRule type="cellIs" dxfId="1500" priority="1601" stopIfTrue="1" operator="between">
      <formula>0.00001</formula>
      <formula>0.6999</formula>
    </cfRule>
  </conditionalFormatting>
  <conditionalFormatting sqref="AO50">
    <cfRule type="cellIs" dxfId="1499" priority="1592" stopIfTrue="1" operator="equal">
      <formula>0</formula>
    </cfRule>
    <cfRule type="cellIs" dxfId="1498" priority="1593" stopIfTrue="1" operator="greaterThan">
      <formula>1</formula>
    </cfRule>
    <cfRule type="cellIs" dxfId="1497" priority="1594" stopIfTrue="1" operator="between">
      <formula>0.9</formula>
      <formula>1</formula>
    </cfRule>
    <cfRule type="cellIs" dxfId="1496" priority="1595" stopIfTrue="1" operator="between">
      <formula>0.7</formula>
      <formula>0.8999</formula>
    </cfRule>
    <cfRule type="cellIs" dxfId="1495" priority="1596" stopIfTrue="1" operator="between">
      <formula>0.00001</formula>
      <formula>0.6999</formula>
    </cfRule>
  </conditionalFormatting>
  <conditionalFormatting sqref="AR50">
    <cfRule type="cellIs" dxfId="1494" priority="1587" stopIfTrue="1" operator="equal">
      <formula>0</formula>
    </cfRule>
    <cfRule type="cellIs" dxfId="1493" priority="1588" stopIfTrue="1" operator="greaterThan">
      <formula>1</formula>
    </cfRule>
    <cfRule type="cellIs" dxfId="1492" priority="1589" stopIfTrue="1" operator="between">
      <formula>0.9</formula>
      <formula>1</formula>
    </cfRule>
    <cfRule type="cellIs" dxfId="1491" priority="1590" stopIfTrue="1" operator="between">
      <formula>0.7</formula>
      <formula>0.8999</formula>
    </cfRule>
    <cfRule type="cellIs" dxfId="1490" priority="1591" stopIfTrue="1" operator="between">
      <formula>0.00001</formula>
      <formula>0.6999</formula>
    </cfRule>
  </conditionalFormatting>
  <conditionalFormatting sqref="AU50">
    <cfRule type="cellIs" dxfId="1489" priority="1582" stopIfTrue="1" operator="equal">
      <formula>0</formula>
    </cfRule>
    <cfRule type="cellIs" dxfId="1488" priority="1583" stopIfTrue="1" operator="greaterThan">
      <formula>1</formula>
    </cfRule>
    <cfRule type="cellIs" dxfId="1487" priority="1584" stopIfTrue="1" operator="between">
      <formula>0.9</formula>
      <formula>1</formula>
    </cfRule>
    <cfRule type="cellIs" dxfId="1486" priority="1585" stopIfTrue="1" operator="between">
      <formula>0.7</formula>
      <formula>0.8999</formula>
    </cfRule>
    <cfRule type="cellIs" dxfId="1485" priority="1586" stopIfTrue="1" operator="between">
      <formula>0.00001</formula>
      <formula>0.6999</formula>
    </cfRule>
  </conditionalFormatting>
  <conditionalFormatting sqref="Q51">
    <cfRule type="cellIs" dxfId="1484" priority="1577" stopIfTrue="1" operator="equal">
      <formula>0</formula>
    </cfRule>
    <cfRule type="cellIs" dxfId="1483" priority="1578" stopIfTrue="1" operator="greaterThan">
      <formula>1</formula>
    </cfRule>
    <cfRule type="cellIs" dxfId="1482" priority="1579" stopIfTrue="1" operator="between">
      <formula>0.9</formula>
      <formula>1</formula>
    </cfRule>
    <cfRule type="cellIs" dxfId="1481" priority="1580" stopIfTrue="1" operator="between">
      <formula>0.7</formula>
      <formula>0.8999</formula>
    </cfRule>
    <cfRule type="cellIs" dxfId="1480" priority="1581" stopIfTrue="1" operator="between">
      <formula>0.00001</formula>
      <formula>0.6999</formula>
    </cfRule>
  </conditionalFormatting>
  <conditionalFormatting sqref="T51">
    <cfRule type="cellIs" dxfId="1479" priority="1572" stopIfTrue="1" operator="equal">
      <formula>0</formula>
    </cfRule>
    <cfRule type="cellIs" dxfId="1478" priority="1573" stopIfTrue="1" operator="greaterThan">
      <formula>1</formula>
    </cfRule>
    <cfRule type="cellIs" dxfId="1477" priority="1574" stopIfTrue="1" operator="between">
      <formula>0.9</formula>
      <formula>1</formula>
    </cfRule>
    <cfRule type="cellIs" dxfId="1476" priority="1575" stopIfTrue="1" operator="between">
      <formula>0.7</formula>
      <formula>0.8999</formula>
    </cfRule>
    <cfRule type="cellIs" dxfId="1475" priority="1576" stopIfTrue="1" operator="between">
      <formula>0.00001</formula>
      <formula>0.6999</formula>
    </cfRule>
  </conditionalFormatting>
  <conditionalFormatting sqref="W51">
    <cfRule type="cellIs" dxfId="1474" priority="1567" stopIfTrue="1" operator="equal">
      <formula>0</formula>
    </cfRule>
    <cfRule type="cellIs" dxfId="1473" priority="1568" stopIfTrue="1" operator="greaterThan">
      <formula>1</formula>
    </cfRule>
    <cfRule type="cellIs" dxfId="1472" priority="1569" stopIfTrue="1" operator="between">
      <formula>0.9</formula>
      <formula>1</formula>
    </cfRule>
    <cfRule type="cellIs" dxfId="1471" priority="1570" stopIfTrue="1" operator="between">
      <formula>0.7</formula>
      <formula>0.8999</formula>
    </cfRule>
    <cfRule type="cellIs" dxfId="1470" priority="1571" stopIfTrue="1" operator="between">
      <formula>0.00001</formula>
      <formula>0.6999</formula>
    </cfRule>
  </conditionalFormatting>
  <conditionalFormatting sqref="Z51">
    <cfRule type="cellIs" dxfId="1469" priority="1562" stopIfTrue="1" operator="equal">
      <formula>0</formula>
    </cfRule>
    <cfRule type="cellIs" dxfId="1468" priority="1563" stopIfTrue="1" operator="greaterThan">
      <formula>1</formula>
    </cfRule>
    <cfRule type="cellIs" dxfId="1467" priority="1564" stopIfTrue="1" operator="between">
      <formula>0.9</formula>
      <formula>1</formula>
    </cfRule>
    <cfRule type="cellIs" dxfId="1466" priority="1565" stopIfTrue="1" operator="between">
      <formula>0.7</formula>
      <formula>0.8999</formula>
    </cfRule>
    <cfRule type="cellIs" dxfId="1465" priority="1566" stopIfTrue="1" operator="between">
      <formula>0.00001</formula>
      <formula>0.6999</formula>
    </cfRule>
  </conditionalFormatting>
  <conditionalFormatting sqref="AC51">
    <cfRule type="cellIs" dxfId="1464" priority="1557" stopIfTrue="1" operator="equal">
      <formula>0</formula>
    </cfRule>
    <cfRule type="cellIs" dxfId="1463" priority="1558" stopIfTrue="1" operator="greaterThan">
      <formula>1</formula>
    </cfRule>
    <cfRule type="cellIs" dxfId="1462" priority="1559" stopIfTrue="1" operator="between">
      <formula>0.9</formula>
      <formula>1</formula>
    </cfRule>
    <cfRule type="cellIs" dxfId="1461" priority="1560" stopIfTrue="1" operator="between">
      <formula>0.7</formula>
      <formula>0.8999</formula>
    </cfRule>
    <cfRule type="cellIs" dxfId="1460" priority="1561" stopIfTrue="1" operator="between">
      <formula>0.00001</formula>
      <formula>0.6999</formula>
    </cfRule>
  </conditionalFormatting>
  <conditionalFormatting sqref="AF51">
    <cfRule type="cellIs" dxfId="1459" priority="1552" stopIfTrue="1" operator="equal">
      <formula>0</formula>
    </cfRule>
    <cfRule type="cellIs" dxfId="1458" priority="1553" stopIfTrue="1" operator="greaterThan">
      <formula>1</formula>
    </cfRule>
    <cfRule type="cellIs" dxfId="1457" priority="1554" stopIfTrue="1" operator="between">
      <formula>0.9</formula>
      <formula>1</formula>
    </cfRule>
    <cfRule type="cellIs" dxfId="1456" priority="1555" stopIfTrue="1" operator="between">
      <formula>0.7</formula>
      <formula>0.8999</formula>
    </cfRule>
    <cfRule type="cellIs" dxfId="1455" priority="1556" stopIfTrue="1" operator="between">
      <formula>0.00001</formula>
      <formula>0.6999</formula>
    </cfRule>
  </conditionalFormatting>
  <conditionalFormatting sqref="AI51">
    <cfRule type="cellIs" dxfId="1454" priority="1547" stopIfTrue="1" operator="equal">
      <formula>0</formula>
    </cfRule>
    <cfRule type="cellIs" dxfId="1453" priority="1548" stopIfTrue="1" operator="greaterThan">
      <formula>1</formula>
    </cfRule>
    <cfRule type="cellIs" dxfId="1452" priority="1549" stopIfTrue="1" operator="between">
      <formula>0.9</formula>
      <formula>1</formula>
    </cfRule>
    <cfRule type="cellIs" dxfId="1451" priority="1550" stopIfTrue="1" operator="between">
      <formula>0.7</formula>
      <formula>0.8999</formula>
    </cfRule>
    <cfRule type="cellIs" dxfId="1450" priority="1551" stopIfTrue="1" operator="between">
      <formula>0.00001</formula>
      <formula>0.6999</formula>
    </cfRule>
  </conditionalFormatting>
  <conditionalFormatting sqref="AL51">
    <cfRule type="cellIs" dxfId="1449" priority="1542" stopIfTrue="1" operator="equal">
      <formula>0</formula>
    </cfRule>
    <cfRule type="cellIs" dxfId="1448" priority="1543" stopIfTrue="1" operator="greaterThan">
      <formula>1</formula>
    </cfRule>
    <cfRule type="cellIs" dxfId="1447" priority="1544" stopIfTrue="1" operator="between">
      <formula>0.9</formula>
      <formula>1</formula>
    </cfRule>
    <cfRule type="cellIs" dxfId="1446" priority="1545" stopIfTrue="1" operator="between">
      <formula>0.7</formula>
      <formula>0.8999</formula>
    </cfRule>
    <cfRule type="cellIs" dxfId="1445" priority="1546" stopIfTrue="1" operator="between">
      <formula>0.00001</formula>
      <formula>0.6999</formula>
    </cfRule>
  </conditionalFormatting>
  <conditionalFormatting sqref="AO51">
    <cfRule type="cellIs" dxfId="1444" priority="1537" stopIfTrue="1" operator="equal">
      <formula>0</formula>
    </cfRule>
    <cfRule type="cellIs" dxfId="1443" priority="1538" stopIfTrue="1" operator="greaterThan">
      <formula>1</formula>
    </cfRule>
    <cfRule type="cellIs" dxfId="1442" priority="1539" stopIfTrue="1" operator="between">
      <formula>0.9</formula>
      <formula>1</formula>
    </cfRule>
    <cfRule type="cellIs" dxfId="1441" priority="1540" stopIfTrue="1" operator="between">
      <formula>0.7</formula>
      <formula>0.8999</formula>
    </cfRule>
    <cfRule type="cellIs" dxfId="1440" priority="1541" stopIfTrue="1" operator="between">
      <formula>0.00001</formula>
      <formula>0.6999</formula>
    </cfRule>
  </conditionalFormatting>
  <conditionalFormatting sqref="AR51">
    <cfRule type="cellIs" dxfId="1439" priority="1532" stopIfTrue="1" operator="equal">
      <formula>0</formula>
    </cfRule>
    <cfRule type="cellIs" dxfId="1438" priority="1533" stopIfTrue="1" operator="greaterThan">
      <formula>1</formula>
    </cfRule>
    <cfRule type="cellIs" dxfId="1437" priority="1534" stopIfTrue="1" operator="between">
      <formula>0.9</formula>
      <formula>1</formula>
    </cfRule>
    <cfRule type="cellIs" dxfId="1436" priority="1535" stopIfTrue="1" operator="between">
      <formula>0.7</formula>
      <formula>0.8999</formula>
    </cfRule>
    <cfRule type="cellIs" dxfId="1435" priority="1536" stopIfTrue="1" operator="between">
      <formula>0.00001</formula>
      <formula>0.6999</formula>
    </cfRule>
  </conditionalFormatting>
  <conditionalFormatting sqref="AU51">
    <cfRule type="cellIs" dxfId="1434" priority="1527" stopIfTrue="1" operator="equal">
      <formula>0</formula>
    </cfRule>
    <cfRule type="cellIs" dxfId="1433" priority="1528" stopIfTrue="1" operator="greaterThan">
      <formula>1</formula>
    </cfRule>
    <cfRule type="cellIs" dxfId="1432" priority="1529" stopIfTrue="1" operator="between">
      <formula>0.9</formula>
      <formula>1</formula>
    </cfRule>
    <cfRule type="cellIs" dxfId="1431" priority="1530" stopIfTrue="1" operator="between">
      <formula>0.7</formula>
      <formula>0.8999</formula>
    </cfRule>
    <cfRule type="cellIs" dxfId="1430" priority="1531" stopIfTrue="1" operator="between">
      <formula>0.00001</formula>
      <formula>0.6999</formula>
    </cfRule>
  </conditionalFormatting>
  <conditionalFormatting sqref="Q64">
    <cfRule type="cellIs" dxfId="1429" priority="1497" stopIfTrue="1" operator="equal">
      <formula>0</formula>
    </cfRule>
    <cfRule type="cellIs" dxfId="1428" priority="1498" stopIfTrue="1" operator="greaterThan">
      <formula>1</formula>
    </cfRule>
    <cfRule type="cellIs" dxfId="1427" priority="1499" stopIfTrue="1" operator="between">
      <formula>0.9</formula>
      <formula>1</formula>
    </cfRule>
    <cfRule type="cellIs" dxfId="1426" priority="1500" stopIfTrue="1" operator="between">
      <formula>0.7</formula>
      <formula>0.8999</formula>
    </cfRule>
    <cfRule type="cellIs" dxfId="1425" priority="1501" stopIfTrue="1" operator="between">
      <formula>0.00001</formula>
      <formula>0.6999</formula>
    </cfRule>
  </conditionalFormatting>
  <conditionalFormatting sqref="T64">
    <cfRule type="cellIs" dxfId="1424" priority="1492" stopIfTrue="1" operator="equal">
      <formula>0</formula>
    </cfRule>
    <cfRule type="cellIs" dxfId="1423" priority="1493" stopIfTrue="1" operator="greaterThan">
      <formula>1</formula>
    </cfRule>
    <cfRule type="cellIs" dxfId="1422" priority="1494" stopIfTrue="1" operator="between">
      <formula>0.9</formula>
      <formula>1</formula>
    </cfRule>
    <cfRule type="cellIs" dxfId="1421" priority="1495" stopIfTrue="1" operator="between">
      <formula>0.7</formula>
      <formula>0.8999</formula>
    </cfRule>
    <cfRule type="cellIs" dxfId="1420" priority="1496" stopIfTrue="1" operator="between">
      <formula>0.00001</formula>
      <formula>0.6999</formula>
    </cfRule>
  </conditionalFormatting>
  <conditionalFormatting sqref="W64">
    <cfRule type="cellIs" dxfId="1419" priority="1487" stopIfTrue="1" operator="equal">
      <formula>0</formula>
    </cfRule>
    <cfRule type="cellIs" dxfId="1418" priority="1488" stopIfTrue="1" operator="greaterThan">
      <formula>1</formula>
    </cfRule>
    <cfRule type="cellIs" dxfId="1417" priority="1489" stopIfTrue="1" operator="between">
      <formula>0.9</formula>
      <formula>1</formula>
    </cfRule>
    <cfRule type="cellIs" dxfId="1416" priority="1490" stopIfTrue="1" operator="between">
      <formula>0.7</formula>
      <formula>0.8999</formula>
    </cfRule>
    <cfRule type="cellIs" dxfId="1415" priority="1491" stopIfTrue="1" operator="between">
      <formula>0.00001</formula>
      <formula>0.6999</formula>
    </cfRule>
  </conditionalFormatting>
  <conditionalFormatting sqref="Z64">
    <cfRule type="cellIs" dxfId="1414" priority="1482" stopIfTrue="1" operator="equal">
      <formula>0</formula>
    </cfRule>
    <cfRule type="cellIs" dxfId="1413" priority="1483" stopIfTrue="1" operator="greaterThan">
      <formula>1</formula>
    </cfRule>
    <cfRule type="cellIs" dxfId="1412" priority="1484" stopIfTrue="1" operator="between">
      <formula>0.9</formula>
      <formula>1</formula>
    </cfRule>
    <cfRule type="cellIs" dxfId="1411" priority="1485" stopIfTrue="1" operator="between">
      <formula>0.7</formula>
      <formula>0.8999</formula>
    </cfRule>
    <cfRule type="cellIs" dxfId="1410" priority="1486" stopIfTrue="1" operator="between">
      <formula>0.00001</formula>
      <formula>0.6999</formula>
    </cfRule>
  </conditionalFormatting>
  <conditionalFormatting sqref="AC64">
    <cfRule type="cellIs" dxfId="1409" priority="1477" stopIfTrue="1" operator="equal">
      <formula>0</formula>
    </cfRule>
    <cfRule type="cellIs" dxfId="1408" priority="1478" stopIfTrue="1" operator="greaterThan">
      <formula>1</formula>
    </cfRule>
    <cfRule type="cellIs" dxfId="1407" priority="1479" stopIfTrue="1" operator="between">
      <formula>0.9</formula>
      <formula>1</formula>
    </cfRule>
    <cfRule type="cellIs" dxfId="1406" priority="1480" stopIfTrue="1" operator="between">
      <formula>0.7</formula>
      <formula>0.8999</formula>
    </cfRule>
    <cfRule type="cellIs" dxfId="1405" priority="1481" stopIfTrue="1" operator="between">
      <formula>0.00001</formula>
      <formula>0.6999</formula>
    </cfRule>
  </conditionalFormatting>
  <conditionalFormatting sqref="AF64">
    <cfRule type="cellIs" dxfId="1404" priority="1472" stopIfTrue="1" operator="equal">
      <formula>0</formula>
    </cfRule>
    <cfRule type="cellIs" dxfId="1403" priority="1473" stopIfTrue="1" operator="greaterThan">
      <formula>1</formula>
    </cfRule>
    <cfRule type="cellIs" dxfId="1402" priority="1474" stopIfTrue="1" operator="between">
      <formula>0.9</formula>
      <formula>1</formula>
    </cfRule>
    <cfRule type="cellIs" dxfId="1401" priority="1475" stopIfTrue="1" operator="between">
      <formula>0.7</formula>
      <formula>0.8999</formula>
    </cfRule>
    <cfRule type="cellIs" dxfId="1400" priority="1476" stopIfTrue="1" operator="between">
      <formula>0.00001</formula>
      <formula>0.6999</formula>
    </cfRule>
  </conditionalFormatting>
  <conditionalFormatting sqref="AU64">
    <cfRule type="cellIs" dxfId="1399" priority="1467" stopIfTrue="1" operator="equal">
      <formula>0</formula>
    </cfRule>
    <cfRule type="cellIs" dxfId="1398" priority="1468" stopIfTrue="1" operator="greaterThan">
      <formula>1</formula>
    </cfRule>
    <cfRule type="cellIs" dxfId="1397" priority="1469" stopIfTrue="1" operator="between">
      <formula>0.9</formula>
      <formula>1</formula>
    </cfRule>
    <cfRule type="cellIs" dxfId="1396" priority="1470" stopIfTrue="1" operator="between">
      <formula>0.7</formula>
      <formula>0.8999</formula>
    </cfRule>
    <cfRule type="cellIs" dxfId="1395" priority="1471" stopIfTrue="1" operator="between">
      <formula>0.00001</formula>
      <formula>0.6999</formula>
    </cfRule>
  </conditionalFormatting>
  <conditionalFormatting sqref="N43 Q43 T43 W43 Z43 AC43 AF43 AI43 AL43 AO43 AR43 AU43">
    <cfRule type="cellIs" dxfId="1394" priority="1392" stopIfTrue="1" operator="equal">
      <formula>0</formula>
    </cfRule>
    <cfRule type="cellIs" dxfId="1393" priority="1393" stopIfTrue="1" operator="greaterThan">
      <formula>1</formula>
    </cfRule>
    <cfRule type="cellIs" dxfId="1392" priority="1394" stopIfTrue="1" operator="between">
      <formula>0.9</formula>
      <formula>1</formula>
    </cfRule>
    <cfRule type="cellIs" dxfId="1391" priority="1395" stopIfTrue="1" operator="between">
      <formula>0.7</formula>
      <formula>0.8999</formula>
    </cfRule>
    <cfRule type="cellIs" dxfId="1390" priority="1396" stopIfTrue="1" operator="between">
      <formula>0.00001</formula>
      <formula>0.6999</formula>
    </cfRule>
  </conditionalFormatting>
  <conditionalFormatting sqref="N44 Q44 T44 W44 Z44 AC44 AF44 AI44 AL44 AO44 AR44 AU44">
    <cfRule type="cellIs" dxfId="1389" priority="1387" stopIfTrue="1" operator="equal">
      <formula>0</formula>
    </cfRule>
    <cfRule type="cellIs" dxfId="1388" priority="1388" stopIfTrue="1" operator="greaterThan">
      <formula>1</formula>
    </cfRule>
    <cfRule type="cellIs" dxfId="1387" priority="1389" stopIfTrue="1" operator="between">
      <formula>0.9</formula>
      <formula>1</formula>
    </cfRule>
    <cfRule type="cellIs" dxfId="1386" priority="1390" stopIfTrue="1" operator="between">
      <formula>0.7</formula>
      <formula>0.8999</formula>
    </cfRule>
    <cfRule type="cellIs" dxfId="1385" priority="1391" stopIfTrue="1" operator="between">
      <formula>0.00001</formula>
      <formula>0.6999</formula>
    </cfRule>
  </conditionalFormatting>
  <conditionalFormatting sqref="Q35">
    <cfRule type="cellIs" dxfId="1384" priority="1382" stopIfTrue="1" operator="equal">
      <formula>0</formula>
    </cfRule>
    <cfRule type="cellIs" dxfId="1383" priority="1383" stopIfTrue="1" operator="greaterThan">
      <formula>1</formula>
    </cfRule>
    <cfRule type="cellIs" dxfId="1382" priority="1384" stopIfTrue="1" operator="between">
      <formula>0.9</formula>
      <formula>1</formula>
    </cfRule>
    <cfRule type="cellIs" dxfId="1381" priority="1385" stopIfTrue="1" operator="between">
      <formula>0.7</formula>
      <formula>0.8999</formula>
    </cfRule>
    <cfRule type="cellIs" dxfId="1380" priority="1386" stopIfTrue="1" operator="between">
      <formula>0.00001</formula>
      <formula>0.6999</formula>
    </cfRule>
  </conditionalFormatting>
  <conditionalFormatting sqref="AX36">
    <cfRule type="cellIs" dxfId="1379" priority="1377" stopIfTrue="1" operator="equal">
      <formula>0</formula>
    </cfRule>
    <cfRule type="cellIs" dxfId="1378" priority="1378" stopIfTrue="1" operator="greaterThan">
      <formula>1</formula>
    </cfRule>
    <cfRule type="cellIs" dxfId="1377" priority="1379" stopIfTrue="1" operator="between">
      <formula>0.9</formula>
      <formula>1</formula>
    </cfRule>
    <cfRule type="cellIs" dxfId="1376" priority="1380" stopIfTrue="1" operator="between">
      <formula>0.7</formula>
      <formula>0.8999</formula>
    </cfRule>
    <cfRule type="cellIs" dxfId="1375" priority="1381" stopIfTrue="1" operator="between">
      <formula>0.00001</formula>
      <formula>0.6999</formula>
    </cfRule>
  </conditionalFormatting>
  <conditionalFormatting sqref="AU36 AR36 AO36 AL36 AI36 AF36 AC36 Z36 W36 T36 N36">
    <cfRule type="cellIs" dxfId="1374" priority="1372" stopIfTrue="1" operator="equal">
      <formula>0</formula>
    </cfRule>
    <cfRule type="cellIs" dxfId="1373" priority="1373" stopIfTrue="1" operator="greaterThan">
      <formula>1</formula>
    </cfRule>
    <cfRule type="cellIs" dxfId="1372" priority="1374" stopIfTrue="1" operator="between">
      <formula>0.9</formula>
      <formula>1</formula>
    </cfRule>
    <cfRule type="cellIs" dxfId="1371" priority="1375" stopIfTrue="1" operator="between">
      <formula>0.7</formula>
      <formula>0.8999</formula>
    </cfRule>
    <cfRule type="cellIs" dxfId="1370" priority="1376" stopIfTrue="1" operator="between">
      <formula>0.00001</formula>
      <formula>0.6999</formula>
    </cfRule>
  </conditionalFormatting>
  <conditionalFormatting sqref="Q36">
    <cfRule type="cellIs" dxfId="1369" priority="1367" stopIfTrue="1" operator="equal">
      <formula>0</formula>
    </cfRule>
    <cfRule type="cellIs" dxfId="1368" priority="1368" stopIfTrue="1" operator="greaterThan">
      <formula>1</formula>
    </cfRule>
    <cfRule type="cellIs" dxfId="1367" priority="1369" stopIfTrue="1" operator="between">
      <formula>0.9</formula>
      <formula>1</formula>
    </cfRule>
    <cfRule type="cellIs" dxfId="1366" priority="1370" stopIfTrue="1" operator="between">
      <formula>0.7</formula>
      <formula>0.8999</formula>
    </cfRule>
    <cfRule type="cellIs" dxfId="1365" priority="1371" stopIfTrue="1" operator="between">
      <formula>0.00001</formula>
      <formula>0.6999</formula>
    </cfRule>
  </conditionalFormatting>
  <conditionalFormatting sqref="AX37">
    <cfRule type="cellIs" dxfId="1364" priority="1362" stopIfTrue="1" operator="equal">
      <formula>0</formula>
    </cfRule>
    <cfRule type="cellIs" dxfId="1363" priority="1363" stopIfTrue="1" operator="greaterThan">
      <formula>1</formula>
    </cfRule>
    <cfRule type="cellIs" dxfId="1362" priority="1364" stopIfTrue="1" operator="between">
      <formula>0.9</formula>
      <formula>1</formula>
    </cfRule>
    <cfRule type="cellIs" dxfId="1361" priority="1365" stopIfTrue="1" operator="between">
      <formula>0.7</formula>
      <formula>0.8999</formula>
    </cfRule>
    <cfRule type="cellIs" dxfId="1360" priority="1366" stopIfTrue="1" operator="between">
      <formula>0.00001</formula>
      <formula>0.6999</formula>
    </cfRule>
  </conditionalFormatting>
  <conditionalFormatting sqref="AU37 AR37 AO37 AL37 AI37 AF37 AC37 Z37 W37 T37 N37">
    <cfRule type="cellIs" dxfId="1359" priority="1357" stopIfTrue="1" operator="equal">
      <formula>0</formula>
    </cfRule>
    <cfRule type="cellIs" dxfId="1358" priority="1358" stopIfTrue="1" operator="greaterThan">
      <formula>1</formula>
    </cfRule>
    <cfRule type="cellIs" dxfId="1357" priority="1359" stopIfTrue="1" operator="between">
      <formula>0.9</formula>
      <formula>1</formula>
    </cfRule>
    <cfRule type="cellIs" dxfId="1356" priority="1360" stopIfTrue="1" operator="between">
      <formula>0.7</formula>
      <formula>0.8999</formula>
    </cfRule>
    <cfRule type="cellIs" dxfId="1355" priority="1361" stopIfTrue="1" operator="between">
      <formula>0.00001</formula>
      <formula>0.6999</formula>
    </cfRule>
  </conditionalFormatting>
  <conditionalFormatting sqref="Q37">
    <cfRule type="cellIs" dxfId="1354" priority="1352" stopIfTrue="1" operator="equal">
      <formula>0</formula>
    </cfRule>
    <cfRule type="cellIs" dxfId="1353" priority="1353" stopIfTrue="1" operator="greaterThan">
      <formula>1</formula>
    </cfRule>
    <cfRule type="cellIs" dxfId="1352" priority="1354" stopIfTrue="1" operator="between">
      <formula>0.9</formula>
      <formula>1</formula>
    </cfRule>
    <cfRule type="cellIs" dxfId="1351" priority="1355" stopIfTrue="1" operator="between">
      <formula>0.7</formula>
      <formula>0.8999</formula>
    </cfRule>
    <cfRule type="cellIs" dxfId="1350" priority="1356" stopIfTrue="1" operator="between">
      <formula>0.00001</formula>
      <formula>0.6999</formula>
    </cfRule>
  </conditionalFormatting>
  <conditionalFormatting sqref="AX38">
    <cfRule type="cellIs" dxfId="1349" priority="1347" stopIfTrue="1" operator="equal">
      <formula>0</formula>
    </cfRule>
    <cfRule type="cellIs" dxfId="1348" priority="1348" stopIfTrue="1" operator="greaterThan">
      <formula>1</formula>
    </cfRule>
    <cfRule type="cellIs" dxfId="1347" priority="1349" stopIfTrue="1" operator="between">
      <formula>0.9</formula>
      <formula>1</formula>
    </cfRule>
    <cfRule type="cellIs" dxfId="1346" priority="1350" stopIfTrue="1" operator="between">
      <formula>0.7</formula>
      <formula>0.8999</formula>
    </cfRule>
    <cfRule type="cellIs" dxfId="1345" priority="1351" stopIfTrue="1" operator="between">
      <formula>0.00001</formula>
      <formula>0.6999</formula>
    </cfRule>
  </conditionalFormatting>
  <conditionalFormatting sqref="AU38 AR38 AO38 AL38 AI38 AF38 AC38 Z38 W38 T38 N38">
    <cfRule type="cellIs" dxfId="1344" priority="1342" stopIfTrue="1" operator="equal">
      <formula>0</formula>
    </cfRule>
    <cfRule type="cellIs" dxfId="1343" priority="1343" stopIfTrue="1" operator="greaterThan">
      <formula>1</formula>
    </cfRule>
    <cfRule type="cellIs" dxfId="1342" priority="1344" stopIfTrue="1" operator="between">
      <formula>0.9</formula>
      <formula>1</formula>
    </cfRule>
    <cfRule type="cellIs" dxfId="1341" priority="1345" stopIfTrue="1" operator="between">
      <formula>0.7</formula>
      <formula>0.8999</formula>
    </cfRule>
    <cfRule type="cellIs" dxfId="1340" priority="1346" stopIfTrue="1" operator="between">
      <formula>0.00001</formula>
      <formula>0.6999</formula>
    </cfRule>
  </conditionalFormatting>
  <conditionalFormatting sqref="Q38">
    <cfRule type="cellIs" dxfId="1339" priority="1337" stopIfTrue="1" operator="equal">
      <formula>0</formula>
    </cfRule>
    <cfRule type="cellIs" dxfId="1338" priority="1338" stopIfTrue="1" operator="greaterThan">
      <formula>1</formula>
    </cfRule>
    <cfRule type="cellIs" dxfId="1337" priority="1339" stopIfTrue="1" operator="between">
      <formula>0.9</formula>
      <formula>1</formula>
    </cfRule>
    <cfRule type="cellIs" dxfId="1336" priority="1340" stopIfTrue="1" operator="between">
      <formula>0.7</formula>
      <formula>0.8999</formula>
    </cfRule>
    <cfRule type="cellIs" dxfId="1335" priority="1341" stopIfTrue="1" operator="between">
      <formula>0.00001</formula>
      <formula>0.6999</formula>
    </cfRule>
  </conditionalFormatting>
  <conditionalFormatting sqref="N39 Q39 T39 W39 Z39 AC39 AF39 AI39 AL39 AO39 AR39">
    <cfRule type="cellIs" dxfId="1334" priority="1332" stopIfTrue="1" operator="equal">
      <formula>0</formula>
    </cfRule>
    <cfRule type="cellIs" dxfId="1333" priority="1333" stopIfTrue="1" operator="greaterThan">
      <formula>1</formula>
    </cfRule>
    <cfRule type="cellIs" dxfId="1332" priority="1334" stopIfTrue="1" operator="between">
      <formula>0.9</formula>
      <formula>1</formula>
    </cfRule>
    <cfRule type="cellIs" dxfId="1331" priority="1335" stopIfTrue="1" operator="between">
      <formula>0.7</formula>
      <formula>0.8999</formula>
    </cfRule>
    <cfRule type="cellIs" dxfId="1330" priority="1336" stopIfTrue="1" operator="between">
      <formula>0.00001</formula>
      <formula>0.6999</formula>
    </cfRule>
  </conditionalFormatting>
  <conditionalFormatting sqref="AX45">
    <cfRule type="cellIs" dxfId="1329" priority="1327" stopIfTrue="1" operator="equal">
      <formula>0</formula>
    </cfRule>
    <cfRule type="cellIs" dxfId="1328" priority="1328" stopIfTrue="1" operator="greaterThan">
      <formula>1</formula>
    </cfRule>
    <cfRule type="cellIs" dxfId="1327" priority="1329" stopIfTrue="1" operator="between">
      <formula>0.9</formula>
      <formula>1</formula>
    </cfRule>
    <cfRule type="cellIs" dxfId="1326" priority="1330" stopIfTrue="1" operator="between">
      <formula>0.7</formula>
      <formula>0.8999</formula>
    </cfRule>
    <cfRule type="cellIs" dxfId="1325" priority="1331" stopIfTrue="1" operator="between">
      <formula>0.00001</formula>
      <formula>0.6999</formula>
    </cfRule>
  </conditionalFormatting>
  <conditionalFormatting sqref="AU45 AR45 AO45 AL45 AI45 AF45 AC45 Z45 W45 T45 N45">
    <cfRule type="cellIs" dxfId="1324" priority="1322" stopIfTrue="1" operator="equal">
      <formula>0</formula>
    </cfRule>
    <cfRule type="cellIs" dxfId="1323" priority="1323" stopIfTrue="1" operator="greaterThan">
      <formula>1</formula>
    </cfRule>
    <cfRule type="cellIs" dxfId="1322" priority="1324" stopIfTrue="1" operator="between">
      <formula>0.9</formula>
      <formula>1</formula>
    </cfRule>
    <cfRule type="cellIs" dxfId="1321" priority="1325" stopIfTrue="1" operator="between">
      <formula>0.7</formula>
      <formula>0.8999</formula>
    </cfRule>
    <cfRule type="cellIs" dxfId="1320" priority="1326" stopIfTrue="1" operator="between">
      <formula>0.00001</formula>
      <formula>0.6999</formula>
    </cfRule>
  </conditionalFormatting>
  <conditionalFormatting sqref="Q45">
    <cfRule type="cellIs" dxfId="1319" priority="1317" stopIfTrue="1" operator="equal">
      <formula>0</formula>
    </cfRule>
    <cfRule type="cellIs" dxfId="1318" priority="1318" stopIfTrue="1" operator="greaterThan">
      <formula>1</formula>
    </cfRule>
    <cfRule type="cellIs" dxfId="1317" priority="1319" stopIfTrue="1" operator="between">
      <formula>0.9</formula>
      <formula>1</formula>
    </cfRule>
    <cfRule type="cellIs" dxfId="1316" priority="1320" stopIfTrue="1" operator="between">
      <formula>0.7</formula>
      <formula>0.8999</formula>
    </cfRule>
    <cfRule type="cellIs" dxfId="1315" priority="1321" stopIfTrue="1" operator="between">
      <formula>0.00001</formula>
      <formula>0.6999</formula>
    </cfRule>
  </conditionalFormatting>
  <conditionalFormatting sqref="AX46">
    <cfRule type="cellIs" dxfId="1314" priority="1312" stopIfTrue="1" operator="equal">
      <formula>0</formula>
    </cfRule>
    <cfRule type="cellIs" dxfId="1313" priority="1313" stopIfTrue="1" operator="greaterThan">
      <formula>1</formula>
    </cfRule>
    <cfRule type="cellIs" dxfId="1312" priority="1314" stopIfTrue="1" operator="between">
      <formula>0.9</formula>
      <formula>1</formula>
    </cfRule>
    <cfRule type="cellIs" dxfId="1311" priority="1315" stopIfTrue="1" operator="between">
      <formula>0.7</formula>
      <formula>0.8999</formula>
    </cfRule>
    <cfRule type="cellIs" dxfId="1310" priority="1316" stopIfTrue="1" operator="between">
      <formula>0.00001</formula>
      <formula>0.6999</formula>
    </cfRule>
  </conditionalFormatting>
  <conditionalFormatting sqref="AU46 AR46 AO46 AL46 AI46 AF46 AC46 Z46 W46 T46 N46">
    <cfRule type="cellIs" dxfId="1309" priority="1307" stopIfTrue="1" operator="equal">
      <formula>0</formula>
    </cfRule>
    <cfRule type="cellIs" dxfId="1308" priority="1308" stopIfTrue="1" operator="greaterThan">
      <formula>1</formula>
    </cfRule>
    <cfRule type="cellIs" dxfId="1307" priority="1309" stopIfTrue="1" operator="between">
      <formula>0.9</formula>
      <formula>1</formula>
    </cfRule>
    <cfRule type="cellIs" dxfId="1306" priority="1310" stopIfTrue="1" operator="between">
      <formula>0.7</formula>
      <formula>0.8999</formula>
    </cfRule>
    <cfRule type="cellIs" dxfId="1305" priority="1311" stopIfTrue="1" operator="between">
      <formula>0.00001</formula>
      <formula>0.6999</formula>
    </cfRule>
  </conditionalFormatting>
  <conditionalFormatting sqref="Q46">
    <cfRule type="cellIs" dxfId="1304" priority="1302" stopIfTrue="1" operator="equal">
      <formula>0</formula>
    </cfRule>
    <cfRule type="cellIs" dxfId="1303" priority="1303" stopIfTrue="1" operator="greaterThan">
      <formula>1</formula>
    </cfRule>
    <cfRule type="cellIs" dxfId="1302" priority="1304" stopIfTrue="1" operator="between">
      <formula>0.9</formula>
      <formula>1</formula>
    </cfRule>
    <cfRule type="cellIs" dxfId="1301" priority="1305" stopIfTrue="1" operator="between">
      <formula>0.7</formula>
      <formula>0.8999</formula>
    </cfRule>
    <cfRule type="cellIs" dxfId="1300" priority="1306" stopIfTrue="1" operator="between">
      <formula>0.00001</formula>
      <formula>0.6999</formula>
    </cfRule>
  </conditionalFormatting>
  <conditionalFormatting sqref="AX47">
    <cfRule type="cellIs" dxfId="1299" priority="1297" stopIfTrue="1" operator="equal">
      <formula>0</formula>
    </cfRule>
    <cfRule type="cellIs" dxfId="1298" priority="1298" stopIfTrue="1" operator="greaterThan">
      <formula>1</formula>
    </cfRule>
    <cfRule type="cellIs" dxfId="1297" priority="1299" stopIfTrue="1" operator="between">
      <formula>0.9</formula>
      <formula>1</formula>
    </cfRule>
    <cfRule type="cellIs" dxfId="1296" priority="1300" stopIfTrue="1" operator="between">
      <formula>0.7</formula>
      <formula>0.8999</formula>
    </cfRule>
    <cfRule type="cellIs" dxfId="1295" priority="1301" stopIfTrue="1" operator="between">
      <formula>0.00001</formula>
      <formula>0.6999</formula>
    </cfRule>
  </conditionalFormatting>
  <conditionalFormatting sqref="AU47 AR47 AO47 AL47 AI47 AF47 AC47 Z47 W47 T47 N47">
    <cfRule type="cellIs" dxfId="1294" priority="1292" stopIfTrue="1" operator="equal">
      <formula>0</formula>
    </cfRule>
    <cfRule type="cellIs" dxfId="1293" priority="1293" stopIfTrue="1" operator="greaterThan">
      <formula>1</formula>
    </cfRule>
    <cfRule type="cellIs" dxfId="1292" priority="1294" stopIfTrue="1" operator="between">
      <formula>0.9</formula>
      <formula>1</formula>
    </cfRule>
    <cfRule type="cellIs" dxfId="1291" priority="1295" stopIfTrue="1" operator="between">
      <formula>0.7</formula>
      <formula>0.8999</formula>
    </cfRule>
    <cfRule type="cellIs" dxfId="1290" priority="1296" stopIfTrue="1" operator="between">
      <formula>0.00001</formula>
      <formula>0.6999</formula>
    </cfRule>
  </conditionalFormatting>
  <conditionalFormatting sqref="Q47">
    <cfRule type="cellIs" dxfId="1289" priority="1287" stopIfTrue="1" operator="equal">
      <formula>0</formula>
    </cfRule>
    <cfRule type="cellIs" dxfId="1288" priority="1288" stopIfTrue="1" operator="greaterThan">
      <formula>1</formula>
    </cfRule>
    <cfRule type="cellIs" dxfId="1287" priority="1289" stopIfTrue="1" operator="between">
      <formula>0.9</formula>
      <formula>1</formula>
    </cfRule>
    <cfRule type="cellIs" dxfId="1286" priority="1290" stopIfTrue="1" operator="between">
      <formula>0.7</formula>
      <formula>0.8999</formula>
    </cfRule>
    <cfRule type="cellIs" dxfId="1285" priority="1291" stopIfTrue="1" operator="between">
      <formula>0.00001</formula>
      <formula>0.6999</formula>
    </cfRule>
  </conditionalFormatting>
  <conditionalFormatting sqref="N52 AX52">
    <cfRule type="cellIs" dxfId="1284" priority="1282" stopIfTrue="1" operator="equal">
      <formula>0</formula>
    </cfRule>
    <cfRule type="cellIs" dxfId="1283" priority="1283" stopIfTrue="1" operator="greaterThan">
      <formula>1</formula>
    </cfRule>
    <cfRule type="cellIs" dxfId="1282" priority="1284" stopIfTrue="1" operator="between">
      <formula>0.9</formula>
      <formula>1</formula>
    </cfRule>
    <cfRule type="cellIs" dxfId="1281" priority="1285" stopIfTrue="1" operator="between">
      <formula>0.7</formula>
      <formula>0.8999</formula>
    </cfRule>
    <cfRule type="cellIs" dxfId="1280" priority="1286" stopIfTrue="1" operator="between">
      <formula>0.00001</formula>
      <formula>0.6999</formula>
    </cfRule>
  </conditionalFormatting>
  <conditionalFormatting sqref="Q52">
    <cfRule type="cellIs" dxfId="1279" priority="1277" stopIfTrue="1" operator="equal">
      <formula>0</formula>
    </cfRule>
    <cfRule type="cellIs" dxfId="1278" priority="1278" stopIfTrue="1" operator="greaterThan">
      <formula>1</formula>
    </cfRule>
    <cfRule type="cellIs" dxfId="1277" priority="1279" stopIfTrue="1" operator="between">
      <formula>0.9</formula>
      <formula>1</formula>
    </cfRule>
    <cfRule type="cellIs" dxfId="1276" priority="1280" stopIfTrue="1" operator="between">
      <formula>0.7</formula>
      <formula>0.8999</formula>
    </cfRule>
    <cfRule type="cellIs" dxfId="1275" priority="1281" stopIfTrue="1" operator="between">
      <formula>0.00001</formula>
      <formula>0.6999</formula>
    </cfRule>
  </conditionalFormatting>
  <conditionalFormatting sqref="T52">
    <cfRule type="cellIs" dxfId="1274" priority="1272" stopIfTrue="1" operator="equal">
      <formula>0</formula>
    </cfRule>
    <cfRule type="cellIs" dxfId="1273" priority="1273" stopIfTrue="1" operator="greaterThan">
      <formula>1</formula>
    </cfRule>
    <cfRule type="cellIs" dxfId="1272" priority="1274" stopIfTrue="1" operator="between">
      <formula>0.9</formula>
      <formula>1</formula>
    </cfRule>
    <cfRule type="cellIs" dxfId="1271" priority="1275" stopIfTrue="1" operator="between">
      <formula>0.7</formula>
      <formula>0.8999</formula>
    </cfRule>
    <cfRule type="cellIs" dxfId="1270" priority="1276" stopIfTrue="1" operator="between">
      <formula>0.00001</formula>
      <formula>0.6999</formula>
    </cfRule>
  </conditionalFormatting>
  <conditionalFormatting sqref="W52">
    <cfRule type="cellIs" dxfId="1269" priority="1267" stopIfTrue="1" operator="equal">
      <formula>0</formula>
    </cfRule>
    <cfRule type="cellIs" dxfId="1268" priority="1268" stopIfTrue="1" operator="greaterThan">
      <formula>1</formula>
    </cfRule>
    <cfRule type="cellIs" dxfId="1267" priority="1269" stopIfTrue="1" operator="between">
      <formula>0.9</formula>
      <formula>1</formula>
    </cfRule>
    <cfRule type="cellIs" dxfId="1266" priority="1270" stopIfTrue="1" operator="between">
      <formula>0.7</formula>
      <formula>0.8999</formula>
    </cfRule>
    <cfRule type="cellIs" dxfId="1265" priority="1271" stopIfTrue="1" operator="between">
      <formula>0.00001</formula>
      <formula>0.6999</formula>
    </cfRule>
  </conditionalFormatting>
  <conditionalFormatting sqref="Z52">
    <cfRule type="cellIs" dxfId="1264" priority="1262" stopIfTrue="1" operator="equal">
      <formula>0</formula>
    </cfRule>
    <cfRule type="cellIs" dxfId="1263" priority="1263" stopIfTrue="1" operator="greaterThan">
      <formula>1</formula>
    </cfRule>
    <cfRule type="cellIs" dxfId="1262" priority="1264" stopIfTrue="1" operator="between">
      <formula>0.9</formula>
      <formula>1</formula>
    </cfRule>
    <cfRule type="cellIs" dxfId="1261" priority="1265" stopIfTrue="1" operator="between">
      <formula>0.7</formula>
      <formula>0.8999</formula>
    </cfRule>
    <cfRule type="cellIs" dxfId="1260" priority="1266" stopIfTrue="1" operator="between">
      <formula>0.00001</formula>
      <formula>0.6999</formula>
    </cfRule>
  </conditionalFormatting>
  <conditionalFormatting sqref="AC52">
    <cfRule type="cellIs" dxfId="1259" priority="1257" stopIfTrue="1" operator="equal">
      <formula>0</formula>
    </cfRule>
    <cfRule type="cellIs" dxfId="1258" priority="1258" stopIfTrue="1" operator="greaterThan">
      <formula>1</formula>
    </cfRule>
    <cfRule type="cellIs" dxfId="1257" priority="1259" stopIfTrue="1" operator="between">
      <formula>0.9</formula>
      <formula>1</formula>
    </cfRule>
    <cfRule type="cellIs" dxfId="1256" priority="1260" stopIfTrue="1" operator="between">
      <formula>0.7</formula>
      <formula>0.8999</formula>
    </cfRule>
    <cfRule type="cellIs" dxfId="1255" priority="1261" stopIfTrue="1" operator="between">
      <formula>0.00001</formula>
      <formula>0.6999</formula>
    </cfRule>
  </conditionalFormatting>
  <conditionalFormatting sqref="AF52">
    <cfRule type="cellIs" dxfId="1254" priority="1252" stopIfTrue="1" operator="equal">
      <formula>0</formula>
    </cfRule>
    <cfRule type="cellIs" dxfId="1253" priority="1253" stopIfTrue="1" operator="greaterThan">
      <formula>1</formula>
    </cfRule>
    <cfRule type="cellIs" dxfId="1252" priority="1254" stopIfTrue="1" operator="between">
      <formula>0.9</formula>
      <formula>1</formula>
    </cfRule>
    <cfRule type="cellIs" dxfId="1251" priority="1255" stopIfTrue="1" operator="between">
      <formula>0.7</formula>
      <formula>0.8999</formula>
    </cfRule>
    <cfRule type="cellIs" dxfId="1250" priority="1256" stopIfTrue="1" operator="between">
      <formula>0.00001</formula>
      <formula>0.6999</formula>
    </cfRule>
  </conditionalFormatting>
  <conditionalFormatting sqref="AI52">
    <cfRule type="cellIs" dxfId="1249" priority="1247" stopIfTrue="1" operator="equal">
      <formula>0</formula>
    </cfRule>
    <cfRule type="cellIs" dxfId="1248" priority="1248" stopIfTrue="1" operator="greaterThan">
      <formula>1</formula>
    </cfRule>
    <cfRule type="cellIs" dxfId="1247" priority="1249" stopIfTrue="1" operator="between">
      <formula>0.9</formula>
      <formula>1</formula>
    </cfRule>
    <cfRule type="cellIs" dxfId="1246" priority="1250" stopIfTrue="1" operator="between">
      <formula>0.7</formula>
      <formula>0.8999</formula>
    </cfRule>
    <cfRule type="cellIs" dxfId="1245" priority="1251" stopIfTrue="1" operator="between">
      <formula>0.00001</formula>
      <formula>0.6999</formula>
    </cfRule>
  </conditionalFormatting>
  <conditionalFormatting sqref="AL52">
    <cfRule type="cellIs" dxfId="1244" priority="1242" stopIfTrue="1" operator="equal">
      <formula>0</formula>
    </cfRule>
    <cfRule type="cellIs" dxfId="1243" priority="1243" stopIfTrue="1" operator="greaterThan">
      <formula>1</formula>
    </cfRule>
    <cfRule type="cellIs" dxfId="1242" priority="1244" stopIfTrue="1" operator="between">
      <formula>0.9</formula>
      <formula>1</formula>
    </cfRule>
    <cfRule type="cellIs" dxfId="1241" priority="1245" stopIfTrue="1" operator="between">
      <formula>0.7</formula>
      <formula>0.8999</formula>
    </cfRule>
    <cfRule type="cellIs" dxfId="1240" priority="1246" stopIfTrue="1" operator="between">
      <formula>0.00001</formula>
      <formula>0.6999</formula>
    </cfRule>
  </conditionalFormatting>
  <conditionalFormatting sqref="AO52">
    <cfRule type="cellIs" dxfId="1239" priority="1237" stopIfTrue="1" operator="equal">
      <formula>0</formula>
    </cfRule>
    <cfRule type="cellIs" dxfId="1238" priority="1238" stopIfTrue="1" operator="greaterThan">
      <formula>1</formula>
    </cfRule>
    <cfRule type="cellIs" dxfId="1237" priority="1239" stopIfTrue="1" operator="between">
      <formula>0.9</formula>
      <formula>1</formula>
    </cfRule>
    <cfRule type="cellIs" dxfId="1236" priority="1240" stopIfTrue="1" operator="between">
      <formula>0.7</formula>
      <formula>0.8999</formula>
    </cfRule>
    <cfRule type="cellIs" dxfId="1235" priority="1241" stopIfTrue="1" operator="between">
      <formula>0.00001</formula>
      <formula>0.6999</formula>
    </cfRule>
  </conditionalFormatting>
  <conditionalFormatting sqref="AR52">
    <cfRule type="cellIs" dxfId="1234" priority="1232" stopIfTrue="1" operator="equal">
      <formula>0</formula>
    </cfRule>
    <cfRule type="cellIs" dxfId="1233" priority="1233" stopIfTrue="1" operator="greaterThan">
      <formula>1</formula>
    </cfRule>
    <cfRule type="cellIs" dxfId="1232" priority="1234" stopIfTrue="1" operator="between">
      <formula>0.9</formula>
      <formula>1</formula>
    </cfRule>
    <cfRule type="cellIs" dxfId="1231" priority="1235" stopIfTrue="1" operator="between">
      <formula>0.7</formula>
      <formula>0.8999</formula>
    </cfRule>
    <cfRule type="cellIs" dxfId="1230" priority="1236" stopIfTrue="1" operator="between">
      <formula>0.00001</formula>
      <formula>0.6999</formula>
    </cfRule>
  </conditionalFormatting>
  <conditionalFormatting sqref="AU52">
    <cfRule type="cellIs" dxfId="1229" priority="1227" stopIfTrue="1" operator="equal">
      <formula>0</formula>
    </cfRule>
    <cfRule type="cellIs" dxfId="1228" priority="1228" stopIfTrue="1" operator="greaterThan">
      <formula>1</formula>
    </cfRule>
    <cfRule type="cellIs" dxfId="1227" priority="1229" stopIfTrue="1" operator="between">
      <formula>0.9</formula>
      <formula>1</formula>
    </cfRule>
    <cfRule type="cellIs" dxfId="1226" priority="1230" stopIfTrue="1" operator="between">
      <formula>0.7</formula>
      <formula>0.8999</formula>
    </cfRule>
    <cfRule type="cellIs" dxfId="1225" priority="1231" stopIfTrue="1" operator="between">
      <formula>0.00001</formula>
      <formula>0.6999</formula>
    </cfRule>
  </conditionalFormatting>
  <conditionalFormatting sqref="N53 AX53">
    <cfRule type="cellIs" dxfId="1224" priority="1222" stopIfTrue="1" operator="equal">
      <formula>0</formula>
    </cfRule>
    <cfRule type="cellIs" dxfId="1223" priority="1223" stopIfTrue="1" operator="greaterThan">
      <formula>1</formula>
    </cfRule>
    <cfRule type="cellIs" dxfId="1222" priority="1224" stopIfTrue="1" operator="between">
      <formula>0.9</formula>
      <formula>1</formula>
    </cfRule>
    <cfRule type="cellIs" dxfId="1221" priority="1225" stopIfTrue="1" operator="between">
      <formula>0.7</formula>
      <formula>0.8999</formula>
    </cfRule>
    <cfRule type="cellIs" dxfId="1220" priority="1226" stopIfTrue="1" operator="between">
      <formula>0.00001</formula>
      <formula>0.6999</formula>
    </cfRule>
  </conditionalFormatting>
  <conditionalFormatting sqref="Q53">
    <cfRule type="cellIs" dxfId="1219" priority="1217" stopIfTrue="1" operator="equal">
      <formula>0</formula>
    </cfRule>
    <cfRule type="cellIs" dxfId="1218" priority="1218" stopIfTrue="1" operator="greaterThan">
      <formula>1</formula>
    </cfRule>
    <cfRule type="cellIs" dxfId="1217" priority="1219" stopIfTrue="1" operator="between">
      <formula>0.9</formula>
      <formula>1</formula>
    </cfRule>
    <cfRule type="cellIs" dxfId="1216" priority="1220" stopIfTrue="1" operator="between">
      <formula>0.7</formula>
      <formula>0.8999</formula>
    </cfRule>
    <cfRule type="cellIs" dxfId="1215" priority="1221" stopIfTrue="1" operator="between">
      <formula>0.00001</formula>
      <formula>0.6999</formula>
    </cfRule>
  </conditionalFormatting>
  <conditionalFormatting sqref="T53">
    <cfRule type="cellIs" dxfId="1214" priority="1212" stopIfTrue="1" operator="equal">
      <formula>0</formula>
    </cfRule>
    <cfRule type="cellIs" dxfId="1213" priority="1213" stopIfTrue="1" operator="greaterThan">
      <formula>1</formula>
    </cfRule>
    <cfRule type="cellIs" dxfId="1212" priority="1214" stopIfTrue="1" operator="between">
      <formula>0.9</formula>
      <formula>1</formula>
    </cfRule>
    <cfRule type="cellIs" dxfId="1211" priority="1215" stopIfTrue="1" operator="between">
      <formula>0.7</formula>
      <formula>0.8999</formula>
    </cfRule>
    <cfRule type="cellIs" dxfId="1210" priority="1216" stopIfTrue="1" operator="between">
      <formula>0.00001</formula>
      <formula>0.6999</formula>
    </cfRule>
  </conditionalFormatting>
  <conditionalFormatting sqref="W53">
    <cfRule type="cellIs" dxfId="1209" priority="1207" stopIfTrue="1" operator="equal">
      <formula>0</formula>
    </cfRule>
    <cfRule type="cellIs" dxfId="1208" priority="1208" stopIfTrue="1" operator="greaterThan">
      <formula>1</formula>
    </cfRule>
    <cfRule type="cellIs" dxfId="1207" priority="1209" stopIfTrue="1" operator="between">
      <formula>0.9</formula>
      <formula>1</formula>
    </cfRule>
    <cfRule type="cellIs" dxfId="1206" priority="1210" stopIfTrue="1" operator="between">
      <formula>0.7</formula>
      <formula>0.8999</formula>
    </cfRule>
    <cfRule type="cellIs" dxfId="1205" priority="1211" stopIfTrue="1" operator="between">
      <formula>0.00001</formula>
      <formula>0.6999</formula>
    </cfRule>
  </conditionalFormatting>
  <conditionalFormatting sqref="Z53">
    <cfRule type="cellIs" dxfId="1204" priority="1202" stopIfTrue="1" operator="equal">
      <formula>0</formula>
    </cfRule>
    <cfRule type="cellIs" dxfId="1203" priority="1203" stopIfTrue="1" operator="greaterThan">
      <formula>1</formula>
    </cfRule>
    <cfRule type="cellIs" dxfId="1202" priority="1204" stopIfTrue="1" operator="between">
      <formula>0.9</formula>
      <formula>1</formula>
    </cfRule>
    <cfRule type="cellIs" dxfId="1201" priority="1205" stopIfTrue="1" operator="between">
      <formula>0.7</formula>
      <formula>0.8999</formula>
    </cfRule>
    <cfRule type="cellIs" dxfId="1200" priority="1206" stopIfTrue="1" operator="between">
      <formula>0.00001</formula>
      <formula>0.6999</formula>
    </cfRule>
  </conditionalFormatting>
  <conditionalFormatting sqref="AC53">
    <cfRule type="cellIs" dxfId="1199" priority="1197" stopIfTrue="1" operator="equal">
      <formula>0</formula>
    </cfRule>
    <cfRule type="cellIs" dxfId="1198" priority="1198" stopIfTrue="1" operator="greaterThan">
      <formula>1</formula>
    </cfRule>
    <cfRule type="cellIs" dxfId="1197" priority="1199" stopIfTrue="1" operator="between">
      <formula>0.9</formula>
      <formula>1</formula>
    </cfRule>
    <cfRule type="cellIs" dxfId="1196" priority="1200" stopIfTrue="1" operator="between">
      <formula>0.7</formula>
      <formula>0.8999</formula>
    </cfRule>
    <cfRule type="cellIs" dxfId="1195" priority="1201" stopIfTrue="1" operator="between">
      <formula>0.00001</formula>
      <formula>0.6999</formula>
    </cfRule>
  </conditionalFormatting>
  <conditionalFormatting sqref="AF53">
    <cfRule type="cellIs" dxfId="1194" priority="1192" stopIfTrue="1" operator="equal">
      <formula>0</formula>
    </cfRule>
    <cfRule type="cellIs" dxfId="1193" priority="1193" stopIfTrue="1" operator="greaterThan">
      <formula>1</formula>
    </cfRule>
    <cfRule type="cellIs" dxfId="1192" priority="1194" stopIfTrue="1" operator="between">
      <formula>0.9</formula>
      <formula>1</formula>
    </cfRule>
    <cfRule type="cellIs" dxfId="1191" priority="1195" stopIfTrue="1" operator="between">
      <formula>0.7</formula>
      <formula>0.8999</formula>
    </cfRule>
    <cfRule type="cellIs" dxfId="1190" priority="1196" stopIfTrue="1" operator="between">
      <formula>0.00001</formula>
      <formula>0.6999</formula>
    </cfRule>
  </conditionalFormatting>
  <conditionalFormatting sqref="AI53">
    <cfRule type="cellIs" dxfId="1189" priority="1187" stopIfTrue="1" operator="equal">
      <formula>0</formula>
    </cfRule>
    <cfRule type="cellIs" dxfId="1188" priority="1188" stopIfTrue="1" operator="greaterThan">
      <formula>1</formula>
    </cfRule>
    <cfRule type="cellIs" dxfId="1187" priority="1189" stopIfTrue="1" operator="between">
      <formula>0.9</formula>
      <formula>1</formula>
    </cfRule>
    <cfRule type="cellIs" dxfId="1186" priority="1190" stopIfTrue="1" operator="between">
      <formula>0.7</formula>
      <formula>0.8999</formula>
    </cfRule>
    <cfRule type="cellIs" dxfId="1185" priority="1191" stopIfTrue="1" operator="between">
      <formula>0.00001</formula>
      <formula>0.6999</formula>
    </cfRule>
  </conditionalFormatting>
  <conditionalFormatting sqref="AL53">
    <cfRule type="cellIs" dxfId="1184" priority="1182" stopIfTrue="1" operator="equal">
      <formula>0</formula>
    </cfRule>
    <cfRule type="cellIs" dxfId="1183" priority="1183" stopIfTrue="1" operator="greaterThan">
      <formula>1</formula>
    </cfRule>
    <cfRule type="cellIs" dxfId="1182" priority="1184" stopIfTrue="1" operator="between">
      <formula>0.9</formula>
      <formula>1</formula>
    </cfRule>
    <cfRule type="cellIs" dxfId="1181" priority="1185" stopIfTrue="1" operator="between">
      <formula>0.7</formula>
      <formula>0.8999</formula>
    </cfRule>
    <cfRule type="cellIs" dxfId="1180" priority="1186" stopIfTrue="1" operator="between">
      <formula>0.00001</formula>
      <formula>0.6999</formula>
    </cfRule>
  </conditionalFormatting>
  <conditionalFormatting sqref="AO53">
    <cfRule type="cellIs" dxfId="1179" priority="1177" stopIfTrue="1" operator="equal">
      <formula>0</formula>
    </cfRule>
    <cfRule type="cellIs" dxfId="1178" priority="1178" stopIfTrue="1" operator="greaterThan">
      <formula>1</formula>
    </cfRule>
    <cfRule type="cellIs" dxfId="1177" priority="1179" stopIfTrue="1" operator="between">
      <formula>0.9</formula>
      <formula>1</formula>
    </cfRule>
    <cfRule type="cellIs" dxfId="1176" priority="1180" stopIfTrue="1" operator="between">
      <formula>0.7</formula>
      <formula>0.8999</formula>
    </cfRule>
    <cfRule type="cellIs" dxfId="1175" priority="1181" stopIfTrue="1" operator="between">
      <formula>0.00001</formula>
      <formula>0.6999</formula>
    </cfRule>
  </conditionalFormatting>
  <conditionalFormatting sqref="AR53">
    <cfRule type="cellIs" dxfId="1174" priority="1172" stopIfTrue="1" operator="equal">
      <formula>0</formula>
    </cfRule>
    <cfRule type="cellIs" dxfId="1173" priority="1173" stopIfTrue="1" operator="greaterThan">
      <formula>1</formula>
    </cfRule>
    <cfRule type="cellIs" dxfId="1172" priority="1174" stopIfTrue="1" operator="between">
      <formula>0.9</formula>
      <formula>1</formula>
    </cfRule>
    <cfRule type="cellIs" dxfId="1171" priority="1175" stopIfTrue="1" operator="between">
      <formula>0.7</formula>
      <formula>0.8999</formula>
    </cfRule>
    <cfRule type="cellIs" dxfId="1170" priority="1176" stopIfTrue="1" operator="between">
      <formula>0.00001</formula>
      <formula>0.6999</formula>
    </cfRule>
  </conditionalFormatting>
  <conditionalFormatting sqref="AU53">
    <cfRule type="cellIs" dxfId="1169" priority="1167" stopIfTrue="1" operator="equal">
      <formula>0</formula>
    </cfRule>
    <cfRule type="cellIs" dxfId="1168" priority="1168" stopIfTrue="1" operator="greaterThan">
      <formula>1</formula>
    </cfRule>
    <cfRule type="cellIs" dxfId="1167" priority="1169" stopIfTrue="1" operator="between">
      <formula>0.9</formula>
      <formula>1</formula>
    </cfRule>
    <cfRule type="cellIs" dxfId="1166" priority="1170" stopIfTrue="1" operator="between">
      <formula>0.7</formula>
      <formula>0.8999</formula>
    </cfRule>
    <cfRule type="cellIs" dxfId="1165" priority="1171" stopIfTrue="1" operator="between">
      <formula>0.00001</formula>
      <formula>0.6999</formula>
    </cfRule>
  </conditionalFormatting>
  <conditionalFormatting sqref="N54 AX54">
    <cfRule type="cellIs" dxfId="1164" priority="1162" stopIfTrue="1" operator="equal">
      <formula>0</formula>
    </cfRule>
    <cfRule type="cellIs" dxfId="1163" priority="1163" stopIfTrue="1" operator="greaterThan">
      <formula>1</formula>
    </cfRule>
    <cfRule type="cellIs" dxfId="1162" priority="1164" stopIfTrue="1" operator="between">
      <formula>0.9</formula>
      <formula>1</formula>
    </cfRule>
    <cfRule type="cellIs" dxfId="1161" priority="1165" stopIfTrue="1" operator="between">
      <formula>0.7</formula>
      <formula>0.8999</formula>
    </cfRule>
    <cfRule type="cellIs" dxfId="1160" priority="1166" stopIfTrue="1" operator="between">
      <formula>0.00001</formula>
      <formula>0.6999</formula>
    </cfRule>
  </conditionalFormatting>
  <conditionalFormatting sqref="Q54">
    <cfRule type="cellIs" dxfId="1159" priority="1157" stopIfTrue="1" operator="equal">
      <formula>0</formula>
    </cfRule>
    <cfRule type="cellIs" dxfId="1158" priority="1158" stopIfTrue="1" operator="greaterThan">
      <formula>1</formula>
    </cfRule>
    <cfRule type="cellIs" dxfId="1157" priority="1159" stopIfTrue="1" operator="between">
      <formula>0.9</formula>
      <formula>1</formula>
    </cfRule>
    <cfRule type="cellIs" dxfId="1156" priority="1160" stopIfTrue="1" operator="between">
      <formula>0.7</formula>
      <formula>0.8999</formula>
    </cfRule>
    <cfRule type="cellIs" dxfId="1155" priority="1161" stopIfTrue="1" operator="between">
      <formula>0.00001</formula>
      <formula>0.6999</formula>
    </cfRule>
  </conditionalFormatting>
  <conditionalFormatting sqref="T54">
    <cfRule type="cellIs" dxfId="1154" priority="1152" stopIfTrue="1" operator="equal">
      <formula>0</formula>
    </cfRule>
    <cfRule type="cellIs" dxfId="1153" priority="1153" stopIfTrue="1" operator="greaterThan">
      <formula>1</formula>
    </cfRule>
    <cfRule type="cellIs" dxfId="1152" priority="1154" stopIfTrue="1" operator="between">
      <formula>0.9</formula>
      <formula>1</formula>
    </cfRule>
    <cfRule type="cellIs" dxfId="1151" priority="1155" stopIfTrue="1" operator="between">
      <formula>0.7</formula>
      <formula>0.8999</formula>
    </cfRule>
    <cfRule type="cellIs" dxfId="1150" priority="1156" stopIfTrue="1" operator="between">
      <formula>0.00001</formula>
      <formula>0.6999</formula>
    </cfRule>
  </conditionalFormatting>
  <conditionalFormatting sqref="W54">
    <cfRule type="cellIs" dxfId="1149" priority="1147" stopIfTrue="1" operator="equal">
      <formula>0</formula>
    </cfRule>
    <cfRule type="cellIs" dxfId="1148" priority="1148" stopIfTrue="1" operator="greaterThan">
      <formula>1</formula>
    </cfRule>
    <cfRule type="cellIs" dxfId="1147" priority="1149" stopIfTrue="1" operator="between">
      <formula>0.9</formula>
      <formula>1</formula>
    </cfRule>
    <cfRule type="cellIs" dxfId="1146" priority="1150" stopIfTrue="1" operator="between">
      <formula>0.7</formula>
      <formula>0.8999</formula>
    </cfRule>
    <cfRule type="cellIs" dxfId="1145" priority="1151" stopIfTrue="1" operator="between">
      <formula>0.00001</formula>
      <formula>0.6999</formula>
    </cfRule>
  </conditionalFormatting>
  <conditionalFormatting sqref="Z54">
    <cfRule type="cellIs" dxfId="1144" priority="1142" stopIfTrue="1" operator="equal">
      <formula>0</formula>
    </cfRule>
    <cfRule type="cellIs" dxfId="1143" priority="1143" stopIfTrue="1" operator="greaterThan">
      <formula>1</formula>
    </cfRule>
    <cfRule type="cellIs" dxfId="1142" priority="1144" stopIfTrue="1" operator="between">
      <formula>0.9</formula>
      <formula>1</formula>
    </cfRule>
    <cfRule type="cellIs" dxfId="1141" priority="1145" stopIfTrue="1" operator="between">
      <formula>0.7</formula>
      <formula>0.8999</formula>
    </cfRule>
    <cfRule type="cellIs" dxfId="1140" priority="1146" stopIfTrue="1" operator="between">
      <formula>0.00001</formula>
      <formula>0.6999</formula>
    </cfRule>
  </conditionalFormatting>
  <conditionalFormatting sqref="AC54">
    <cfRule type="cellIs" dxfId="1139" priority="1137" stopIfTrue="1" operator="equal">
      <formula>0</formula>
    </cfRule>
    <cfRule type="cellIs" dxfId="1138" priority="1138" stopIfTrue="1" operator="greaterThan">
      <formula>1</formula>
    </cfRule>
    <cfRule type="cellIs" dxfId="1137" priority="1139" stopIfTrue="1" operator="between">
      <formula>0.9</formula>
      <formula>1</formula>
    </cfRule>
    <cfRule type="cellIs" dxfId="1136" priority="1140" stopIfTrue="1" operator="between">
      <formula>0.7</formula>
      <formula>0.8999</formula>
    </cfRule>
    <cfRule type="cellIs" dxfId="1135" priority="1141" stopIfTrue="1" operator="between">
      <formula>0.00001</formula>
      <formula>0.6999</formula>
    </cfRule>
  </conditionalFormatting>
  <conditionalFormatting sqref="AF54">
    <cfRule type="cellIs" dxfId="1134" priority="1132" stopIfTrue="1" operator="equal">
      <formula>0</formula>
    </cfRule>
    <cfRule type="cellIs" dxfId="1133" priority="1133" stopIfTrue="1" operator="greaterThan">
      <formula>1</formula>
    </cfRule>
    <cfRule type="cellIs" dxfId="1132" priority="1134" stopIfTrue="1" operator="between">
      <formula>0.9</formula>
      <formula>1</formula>
    </cfRule>
    <cfRule type="cellIs" dxfId="1131" priority="1135" stopIfTrue="1" operator="between">
      <formula>0.7</formula>
      <formula>0.8999</formula>
    </cfRule>
    <cfRule type="cellIs" dxfId="1130" priority="1136" stopIfTrue="1" operator="between">
      <formula>0.00001</formula>
      <formula>0.6999</formula>
    </cfRule>
  </conditionalFormatting>
  <conditionalFormatting sqref="AI54">
    <cfRule type="cellIs" dxfId="1129" priority="1127" stopIfTrue="1" operator="equal">
      <formula>0</formula>
    </cfRule>
    <cfRule type="cellIs" dxfId="1128" priority="1128" stopIfTrue="1" operator="greaterThan">
      <formula>1</formula>
    </cfRule>
    <cfRule type="cellIs" dxfId="1127" priority="1129" stopIfTrue="1" operator="between">
      <formula>0.9</formula>
      <formula>1</formula>
    </cfRule>
    <cfRule type="cellIs" dxfId="1126" priority="1130" stopIfTrue="1" operator="between">
      <formula>0.7</formula>
      <formula>0.8999</formula>
    </cfRule>
    <cfRule type="cellIs" dxfId="1125" priority="1131" stopIfTrue="1" operator="between">
      <formula>0.00001</formula>
      <formula>0.6999</formula>
    </cfRule>
  </conditionalFormatting>
  <conditionalFormatting sqref="AL54">
    <cfRule type="cellIs" dxfId="1124" priority="1122" stopIfTrue="1" operator="equal">
      <formula>0</formula>
    </cfRule>
    <cfRule type="cellIs" dxfId="1123" priority="1123" stopIfTrue="1" operator="greaterThan">
      <formula>1</formula>
    </cfRule>
    <cfRule type="cellIs" dxfId="1122" priority="1124" stopIfTrue="1" operator="between">
      <formula>0.9</formula>
      <formula>1</formula>
    </cfRule>
    <cfRule type="cellIs" dxfId="1121" priority="1125" stopIfTrue="1" operator="between">
      <formula>0.7</formula>
      <formula>0.8999</formula>
    </cfRule>
    <cfRule type="cellIs" dxfId="1120" priority="1126" stopIfTrue="1" operator="between">
      <formula>0.00001</formula>
      <formula>0.6999</formula>
    </cfRule>
  </conditionalFormatting>
  <conditionalFormatting sqref="AO54">
    <cfRule type="cellIs" dxfId="1119" priority="1117" stopIfTrue="1" operator="equal">
      <formula>0</formula>
    </cfRule>
    <cfRule type="cellIs" dxfId="1118" priority="1118" stopIfTrue="1" operator="greaterThan">
      <formula>1</formula>
    </cfRule>
    <cfRule type="cellIs" dxfId="1117" priority="1119" stopIfTrue="1" operator="between">
      <formula>0.9</formula>
      <formula>1</formula>
    </cfRule>
    <cfRule type="cellIs" dxfId="1116" priority="1120" stopIfTrue="1" operator="between">
      <formula>0.7</formula>
      <formula>0.8999</formula>
    </cfRule>
    <cfRule type="cellIs" dxfId="1115" priority="1121" stopIfTrue="1" operator="between">
      <formula>0.00001</formula>
      <formula>0.6999</formula>
    </cfRule>
  </conditionalFormatting>
  <conditionalFormatting sqref="AR54">
    <cfRule type="cellIs" dxfId="1114" priority="1112" stopIfTrue="1" operator="equal">
      <formula>0</formula>
    </cfRule>
    <cfRule type="cellIs" dxfId="1113" priority="1113" stopIfTrue="1" operator="greaterThan">
      <formula>1</formula>
    </cfRule>
    <cfRule type="cellIs" dxfId="1112" priority="1114" stopIfTrue="1" operator="between">
      <formula>0.9</formula>
      <formula>1</formula>
    </cfRule>
    <cfRule type="cellIs" dxfId="1111" priority="1115" stopIfTrue="1" operator="between">
      <formula>0.7</formula>
      <formula>0.8999</formula>
    </cfRule>
    <cfRule type="cellIs" dxfId="1110" priority="1116" stopIfTrue="1" operator="between">
      <formula>0.00001</formula>
      <formula>0.6999</formula>
    </cfRule>
  </conditionalFormatting>
  <conditionalFormatting sqref="AU54">
    <cfRule type="cellIs" dxfId="1109" priority="1107" stopIfTrue="1" operator="equal">
      <formula>0</formula>
    </cfRule>
    <cfRule type="cellIs" dxfId="1108" priority="1108" stopIfTrue="1" operator="greaterThan">
      <formula>1</formula>
    </cfRule>
    <cfRule type="cellIs" dxfId="1107" priority="1109" stopIfTrue="1" operator="between">
      <formula>0.9</formula>
      <formula>1</formula>
    </cfRule>
    <cfRule type="cellIs" dxfId="1106" priority="1110" stopIfTrue="1" operator="between">
      <formula>0.7</formula>
      <formula>0.8999</formula>
    </cfRule>
    <cfRule type="cellIs" dxfId="1105" priority="1111" stopIfTrue="1" operator="between">
      <formula>0.00001</formula>
      <formula>0.6999</formula>
    </cfRule>
  </conditionalFormatting>
  <conditionalFormatting sqref="N55 AX55">
    <cfRule type="cellIs" dxfId="1104" priority="1102" stopIfTrue="1" operator="equal">
      <formula>0</formula>
    </cfRule>
    <cfRule type="cellIs" dxfId="1103" priority="1103" stopIfTrue="1" operator="greaterThan">
      <formula>1</formula>
    </cfRule>
    <cfRule type="cellIs" dxfId="1102" priority="1104" stopIfTrue="1" operator="between">
      <formula>0.9</formula>
      <formula>1</formula>
    </cfRule>
    <cfRule type="cellIs" dxfId="1101" priority="1105" stopIfTrue="1" operator="between">
      <formula>0.7</formula>
      <formula>0.8999</formula>
    </cfRule>
    <cfRule type="cellIs" dxfId="1100" priority="1106" stopIfTrue="1" operator="between">
      <formula>0.00001</formula>
      <formula>0.6999</formula>
    </cfRule>
  </conditionalFormatting>
  <conditionalFormatting sqref="Q55">
    <cfRule type="cellIs" dxfId="1099" priority="1097" stopIfTrue="1" operator="equal">
      <formula>0</formula>
    </cfRule>
    <cfRule type="cellIs" dxfId="1098" priority="1098" stopIfTrue="1" operator="greaterThan">
      <formula>1</formula>
    </cfRule>
    <cfRule type="cellIs" dxfId="1097" priority="1099" stopIfTrue="1" operator="between">
      <formula>0.9</formula>
      <formula>1</formula>
    </cfRule>
    <cfRule type="cellIs" dxfId="1096" priority="1100" stopIfTrue="1" operator="between">
      <formula>0.7</formula>
      <formula>0.8999</formula>
    </cfRule>
    <cfRule type="cellIs" dxfId="1095" priority="1101" stopIfTrue="1" operator="between">
      <formula>0.00001</formula>
      <formula>0.6999</formula>
    </cfRule>
  </conditionalFormatting>
  <conditionalFormatting sqref="T55">
    <cfRule type="cellIs" dxfId="1094" priority="1092" stopIfTrue="1" operator="equal">
      <formula>0</formula>
    </cfRule>
    <cfRule type="cellIs" dxfId="1093" priority="1093" stopIfTrue="1" operator="greaterThan">
      <formula>1</formula>
    </cfRule>
    <cfRule type="cellIs" dxfId="1092" priority="1094" stopIfTrue="1" operator="between">
      <formula>0.9</formula>
      <formula>1</formula>
    </cfRule>
    <cfRule type="cellIs" dxfId="1091" priority="1095" stopIfTrue="1" operator="between">
      <formula>0.7</formula>
      <formula>0.8999</formula>
    </cfRule>
    <cfRule type="cellIs" dxfId="1090" priority="1096" stopIfTrue="1" operator="between">
      <formula>0.00001</formula>
      <formula>0.6999</formula>
    </cfRule>
  </conditionalFormatting>
  <conditionalFormatting sqref="W55">
    <cfRule type="cellIs" dxfId="1089" priority="1087" stopIfTrue="1" operator="equal">
      <formula>0</formula>
    </cfRule>
    <cfRule type="cellIs" dxfId="1088" priority="1088" stopIfTrue="1" operator="greaterThan">
      <formula>1</formula>
    </cfRule>
    <cfRule type="cellIs" dxfId="1087" priority="1089" stopIfTrue="1" operator="between">
      <formula>0.9</formula>
      <formula>1</formula>
    </cfRule>
    <cfRule type="cellIs" dxfId="1086" priority="1090" stopIfTrue="1" operator="between">
      <formula>0.7</formula>
      <formula>0.8999</formula>
    </cfRule>
    <cfRule type="cellIs" dxfId="1085" priority="1091" stopIfTrue="1" operator="between">
      <formula>0.00001</formula>
      <formula>0.6999</formula>
    </cfRule>
  </conditionalFormatting>
  <conditionalFormatting sqref="Z55">
    <cfRule type="cellIs" dxfId="1084" priority="1082" stopIfTrue="1" operator="equal">
      <formula>0</formula>
    </cfRule>
    <cfRule type="cellIs" dxfId="1083" priority="1083" stopIfTrue="1" operator="greaterThan">
      <formula>1</formula>
    </cfRule>
    <cfRule type="cellIs" dxfId="1082" priority="1084" stopIfTrue="1" operator="between">
      <formula>0.9</formula>
      <formula>1</formula>
    </cfRule>
    <cfRule type="cellIs" dxfId="1081" priority="1085" stopIfTrue="1" operator="between">
      <formula>0.7</formula>
      <formula>0.8999</formula>
    </cfRule>
    <cfRule type="cellIs" dxfId="1080" priority="1086" stopIfTrue="1" operator="between">
      <formula>0.00001</formula>
      <formula>0.6999</formula>
    </cfRule>
  </conditionalFormatting>
  <conditionalFormatting sqref="AC55">
    <cfRule type="cellIs" dxfId="1079" priority="1077" stopIfTrue="1" operator="equal">
      <formula>0</formula>
    </cfRule>
    <cfRule type="cellIs" dxfId="1078" priority="1078" stopIfTrue="1" operator="greaterThan">
      <formula>1</formula>
    </cfRule>
    <cfRule type="cellIs" dxfId="1077" priority="1079" stopIfTrue="1" operator="between">
      <formula>0.9</formula>
      <formula>1</formula>
    </cfRule>
    <cfRule type="cellIs" dxfId="1076" priority="1080" stopIfTrue="1" operator="between">
      <formula>0.7</formula>
      <formula>0.8999</formula>
    </cfRule>
    <cfRule type="cellIs" dxfId="1075" priority="1081" stopIfTrue="1" operator="between">
      <formula>0.00001</formula>
      <formula>0.6999</formula>
    </cfRule>
  </conditionalFormatting>
  <conditionalFormatting sqref="AF55">
    <cfRule type="cellIs" dxfId="1074" priority="1072" stopIfTrue="1" operator="equal">
      <formula>0</formula>
    </cfRule>
    <cfRule type="cellIs" dxfId="1073" priority="1073" stopIfTrue="1" operator="greaterThan">
      <formula>1</formula>
    </cfRule>
    <cfRule type="cellIs" dxfId="1072" priority="1074" stopIfTrue="1" operator="between">
      <formula>0.9</formula>
      <formula>1</formula>
    </cfRule>
    <cfRule type="cellIs" dxfId="1071" priority="1075" stopIfTrue="1" operator="between">
      <formula>0.7</formula>
      <formula>0.8999</formula>
    </cfRule>
    <cfRule type="cellIs" dxfId="1070" priority="1076" stopIfTrue="1" operator="between">
      <formula>0.00001</formula>
      <formula>0.6999</formula>
    </cfRule>
  </conditionalFormatting>
  <conditionalFormatting sqref="AI55">
    <cfRule type="cellIs" dxfId="1069" priority="1067" stopIfTrue="1" operator="equal">
      <formula>0</formula>
    </cfRule>
    <cfRule type="cellIs" dxfId="1068" priority="1068" stopIfTrue="1" operator="greaterThan">
      <formula>1</formula>
    </cfRule>
    <cfRule type="cellIs" dxfId="1067" priority="1069" stopIfTrue="1" operator="between">
      <formula>0.9</formula>
      <formula>1</formula>
    </cfRule>
    <cfRule type="cellIs" dxfId="1066" priority="1070" stopIfTrue="1" operator="between">
      <formula>0.7</formula>
      <formula>0.8999</formula>
    </cfRule>
    <cfRule type="cellIs" dxfId="1065" priority="1071" stopIfTrue="1" operator="between">
      <formula>0.00001</formula>
      <formula>0.6999</formula>
    </cfRule>
  </conditionalFormatting>
  <conditionalFormatting sqref="AL55">
    <cfRule type="cellIs" dxfId="1064" priority="1062" stopIfTrue="1" operator="equal">
      <formula>0</formula>
    </cfRule>
    <cfRule type="cellIs" dxfId="1063" priority="1063" stopIfTrue="1" operator="greaterThan">
      <formula>1</formula>
    </cfRule>
    <cfRule type="cellIs" dxfId="1062" priority="1064" stopIfTrue="1" operator="between">
      <formula>0.9</formula>
      <formula>1</formula>
    </cfRule>
    <cfRule type="cellIs" dxfId="1061" priority="1065" stopIfTrue="1" operator="between">
      <formula>0.7</formula>
      <formula>0.8999</formula>
    </cfRule>
    <cfRule type="cellIs" dxfId="1060" priority="1066" stopIfTrue="1" operator="between">
      <formula>0.00001</formula>
      <formula>0.6999</formula>
    </cfRule>
  </conditionalFormatting>
  <conditionalFormatting sqref="AO55">
    <cfRule type="cellIs" dxfId="1059" priority="1057" stopIfTrue="1" operator="equal">
      <formula>0</formula>
    </cfRule>
    <cfRule type="cellIs" dxfId="1058" priority="1058" stopIfTrue="1" operator="greaterThan">
      <formula>1</formula>
    </cfRule>
    <cfRule type="cellIs" dxfId="1057" priority="1059" stopIfTrue="1" operator="between">
      <formula>0.9</formula>
      <formula>1</formula>
    </cfRule>
    <cfRule type="cellIs" dxfId="1056" priority="1060" stopIfTrue="1" operator="between">
      <formula>0.7</formula>
      <formula>0.8999</formula>
    </cfRule>
    <cfRule type="cellIs" dxfId="1055" priority="1061" stopIfTrue="1" operator="between">
      <formula>0.00001</formula>
      <formula>0.6999</formula>
    </cfRule>
  </conditionalFormatting>
  <conditionalFormatting sqref="AR55">
    <cfRule type="cellIs" dxfId="1054" priority="1052" stopIfTrue="1" operator="equal">
      <formula>0</formula>
    </cfRule>
    <cfRule type="cellIs" dxfId="1053" priority="1053" stopIfTrue="1" operator="greaterThan">
      <formula>1</formula>
    </cfRule>
    <cfRule type="cellIs" dxfId="1052" priority="1054" stopIfTrue="1" operator="between">
      <formula>0.9</formula>
      <formula>1</formula>
    </cfRule>
    <cfRule type="cellIs" dxfId="1051" priority="1055" stopIfTrue="1" operator="between">
      <formula>0.7</formula>
      <formula>0.8999</formula>
    </cfRule>
    <cfRule type="cellIs" dxfId="1050" priority="1056" stopIfTrue="1" operator="between">
      <formula>0.00001</formula>
      <formula>0.6999</formula>
    </cfRule>
  </conditionalFormatting>
  <conditionalFormatting sqref="AU55">
    <cfRule type="cellIs" dxfId="1049" priority="1047" stopIfTrue="1" operator="equal">
      <formula>0</formula>
    </cfRule>
    <cfRule type="cellIs" dxfId="1048" priority="1048" stopIfTrue="1" operator="greaterThan">
      <formula>1</formula>
    </cfRule>
    <cfRule type="cellIs" dxfId="1047" priority="1049" stopIfTrue="1" operator="between">
      <formula>0.9</formula>
      <formula>1</formula>
    </cfRule>
    <cfRule type="cellIs" dxfId="1046" priority="1050" stopIfTrue="1" operator="between">
      <formula>0.7</formula>
      <formula>0.8999</formula>
    </cfRule>
    <cfRule type="cellIs" dxfId="1045" priority="1051" stopIfTrue="1" operator="between">
      <formula>0.00001</formula>
      <formula>0.6999</formula>
    </cfRule>
  </conditionalFormatting>
  <conditionalFormatting sqref="N56 AX56">
    <cfRule type="cellIs" dxfId="1044" priority="1042" stopIfTrue="1" operator="equal">
      <formula>0</formula>
    </cfRule>
    <cfRule type="cellIs" dxfId="1043" priority="1043" stopIfTrue="1" operator="greaterThan">
      <formula>1</formula>
    </cfRule>
    <cfRule type="cellIs" dxfId="1042" priority="1044" stopIfTrue="1" operator="between">
      <formula>0.9</formula>
      <formula>1</formula>
    </cfRule>
    <cfRule type="cellIs" dxfId="1041" priority="1045" stopIfTrue="1" operator="between">
      <formula>0.7</formula>
      <formula>0.8999</formula>
    </cfRule>
    <cfRule type="cellIs" dxfId="1040" priority="1046" stopIfTrue="1" operator="between">
      <formula>0.00001</formula>
      <formula>0.6999</formula>
    </cfRule>
  </conditionalFormatting>
  <conditionalFormatting sqref="Q56">
    <cfRule type="cellIs" dxfId="1039" priority="1037" stopIfTrue="1" operator="equal">
      <formula>0</formula>
    </cfRule>
    <cfRule type="cellIs" dxfId="1038" priority="1038" stopIfTrue="1" operator="greaterThan">
      <formula>1</formula>
    </cfRule>
    <cfRule type="cellIs" dxfId="1037" priority="1039" stopIfTrue="1" operator="between">
      <formula>0.9</formula>
      <formula>1</formula>
    </cfRule>
    <cfRule type="cellIs" dxfId="1036" priority="1040" stopIfTrue="1" operator="between">
      <formula>0.7</formula>
      <formula>0.8999</formula>
    </cfRule>
    <cfRule type="cellIs" dxfId="1035" priority="1041" stopIfTrue="1" operator="between">
      <formula>0.00001</formula>
      <formula>0.6999</formula>
    </cfRule>
  </conditionalFormatting>
  <conditionalFormatting sqref="T56">
    <cfRule type="cellIs" dxfId="1034" priority="1032" stopIfTrue="1" operator="equal">
      <formula>0</formula>
    </cfRule>
    <cfRule type="cellIs" dxfId="1033" priority="1033" stopIfTrue="1" operator="greaterThan">
      <formula>1</formula>
    </cfRule>
    <cfRule type="cellIs" dxfId="1032" priority="1034" stopIfTrue="1" operator="between">
      <formula>0.9</formula>
      <formula>1</formula>
    </cfRule>
    <cfRule type="cellIs" dxfId="1031" priority="1035" stopIfTrue="1" operator="between">
      <formula>0.7</formula>
      <formula>0.8999</formula>
    </cfRule>
    <cfRule type="cellIs" dxfId="1030" priority="1036" stopIfTrue="1" operator="between">
      <formula>0.00001</formula>
      <formula>0.6999</formula>
    </cfRule>
  </conditionalFormatting>
  <conditionalFormatting sqref="W56">
    <cfRule type="cellIs" dxfId="1029" priority="1027" stopIfTrue="1" operator="equal">
      <formula>0</formula>
    </cfRule>
    <cfRule type="cellIs" dxfId="1028" priority="1028" stopIfTrue="1" operator="greaterThan">
      <formula>1</formula>
    </cfRule>
    <cfRule type="cellIs" dxfId="1027" priority="1029" stopIfTrue="1" operator="between">
      <formula>0.9</formula>
      <formula>1</formula>
    </cfRule>
    <cfRule type="cellIs" dxfId="1026" priority="1030" stopIfTrue="1" operator="between">
      <formula>0.7</formula>
      <formula>0.8999</formula>
    </cfRule>
    <cfRule type="cellIs" dxfId="1025" priority="1031" stopIfTrue="1" operator="between">
      <formula>0.00001</formula>
      <formula>0.6999</formula>
    </cfRule>
  </conditionalFormatting>
  <conditionalFormatting sqref="Z56">
    <cfRule type="cellIs" dxfId="1024" priority="1022" stopIfTrue="1" operator="equal">
      <formula>0</formula>
    </cfRule>
    <cfRule type="cellIs" dxfId="1023" priority="1023" stopIfTrue="1" operator="greaterThan">
      <formula>1</formula>
    </cfRule>
    <cfRule type="cellIs" dxfId="1022" priority="1024" stopIfTrue="1" operator="between">
      <formula>0.9</formula>
      <formula>1</formula>
    </cfRule>
    <cfRule type="cellIs" dxfId="1021" priority="1025" stopIfTrue="1" operator="between">
      <formula>0.7</formula>
      <formula>0.8999</formula>
    </cfRule>
    <cfRule type="cellIs" dxfId="1020" priority="1026" stopIfTrue="1" operator="between">
      <formula>0.00001</formula>
      <formula>0.6999</formula>
    </cfRule>
  </conditionalFormatting>
  <conditionalFormatting sqref="AC56">
    <cfRule type="cellIs" dxfId="1019" priority="1017" stopIfTrue="1" operator="equal">
      <formula>0</formula>
    </cfRule>
    <cfRule type="cellIs" dxfId="1018" priority="1018" stopIfTrue="1" operator="greaterThan">
      <formula>1</formula>
    </cfRule>
    <cfRule type="cellIs" dxfId="1017" priority="1019" stopIfTrue="1" operator="between">
      <formula>0.9</formula>
      <formula>1</formula>
    </cfRule>
    <cfRule type="cellIs" dxfId="1016" priority="1020" stopIfTrue="1" operator="between">
      <formula>0.7</formula>
      <formula>0.8999</formula>
    </cfRule>
    <cfRule type="cellIs" dxfId="1015" priority="1021" stopIfTrue="1" operator="between">
      <formula>0.00001</formula>
      <formula>0.6999</formula>
    </cfRule>
  </conditionalFormatting>
  <conditionalFormatting sqref="AF56">
    <cfRule type="cellIs" dxfId="1014" priority="1012" stopIfTrue="1" operator="equal">
      <formula>0</formula>
    </cfRule>
    <cfRule type="cellIs" dxfId="1013" priority="1013" stopIfTrue="1" operator="greaterThan">
      <formula>1</formula>
    </cfRule>
    <cfRule type="cellIs" dxfId="1012" priority="1014" stopIfTrue="1" operator="between">
      <formula>0.9</formula>
      <formula>1</formula>
    </cfRule>
    <cfRule type="cellIs" dxfId="1011" priority="1015" stopIfTrue="1" operator="between">
      <formula>0.7</formula>
      <formula>0.8999</formula>
    </cfRule>
    <cfRule type="cellIs" dxfId="1010" priority="1016" stopIfTrue="1" operator="between">
      <formula>0.00001</formula>
      <formula>0.6999</formula>
    </cfRule>
  </conditionalFormatting>
  <conditionalFormatting sqref="AI56">
    <cfRule type="cellIs" dxfId="1009" priority="1007" stopIfTrue="1" operator="equal">
      <formula>0</formula>
    </cfRule>
    <cfRule type="cellIs" dxfId="1008" priority="1008" stopIfTrue="1" operator="greaterThan">
      <formula>1</formula>
    </cfRule>
    <cfRule type="cellIs" dxfId="1007" priority="1009" stopIfTrue="1" operator="between">
      <formula>0.9</formula>
      <formula>1</formula>
    </cfRule>
    <cfRule type="cellIs" dxfId="1006" priority="1010" stopIfTrue="1" operator="between">
      <formula>0.7</formula>
      <formula>0.8999</formula>
    </cfRule>
    <cfRule type="cellIs" dxfId="1005" priority="1011" stopIfTrue="1" operator="between">
      <formula>0.00001</formula>
      <formula>0.6999</formula>
    </cfRule>
  </conditionalFormatting>
  <conditionalFormatting sqref="AL56">
    <cfRule type="cellIs" dxfId="1004" priority="1002" stopIfTrue="1" operator="equal">
      <formula>0</formula>
    </cfRule>
    <cfRule type="cellIs" dxfId="1003" priority="1003" stopIfTrue="1" operator="greaterThan">
      <formula>1</formula>
    </cfRule>
    <cfRule type="cellIs" dxfId="1002" priority="1004" stopIfTrue="1" operator="between">
      <formula>0.9</formula>
      <formula>1</formula>
    </cfRule>
    <cfRule type="cellIs" dxfId="1001" priority="1005" stopIfTrue="1" operator="between">
      <formula>0.7</formula>
      <formula>0.8999</formula>
    </cfRule>
    <cfRule type="cellIs" dxfId="1000" priority="1006" stopIfTrue="1" operator="between">
      <formula>0.00001</formula>
      <formula>0.6999</formula>
    </cfRule>
  </conditionalFormatting>
  <conditionalFormatting sqref="AO56">
    <cfRule type="cellIs" dxfId="999" priority="997" stopIfTrue="1" operator="equal">
      <formula>0</formula>
    </cfRule>
    <cfRule type="cellIs" dxfId="998" priority="998" stopIfTrue="1" operator="greaterThan">
      <formula>1</formula>
    </cfRule>
    <cfRule type="cellIs" dxfId="997" priority="999" stopIfTrue="1" operator="between">
      <formula>0.9</formula>
      <formula>1</formula>
    </cfRule>
    <cfRule type="cellIs" dxfId="996" priority="1000" stopIfTrue="1" operator="between">
      <formula>0.7</formula>
      <formula>0.8999</formula>
    </cfRule>
    <cfRule type="cellIs" dxfId="995" priority="1001" stopIfTrue="1" operator="between">
      <formula>0.00001</formula>
      <formula>0.6999</formula>
    </cfRule>
  </conditionalFormatting>
  <conditionalFormatting sqref="AR56">
    <cfRule type="cellIs" dxfId="994" priority="992" stopIfTrue="1" operator="equal">
      <formula>0</formula>
    </cfRule>
    <cfRule type="cellIs" dxfId="993" priority="993" stopIfTrue="1" operator="greaterThan">
      <formula>1</formula>
    </cfRule>
    <cfRule type="cellIs" dxfId="992" priority="994" stopIfTrue="1" operator="between">
      <formula>0.9</formula>
      <formula>1</formula>
    </cfRule>
    <cfRule type="cellIs" dxfId="991" priority="995" stopIfTrue="1" operator="between">
      <formula>0.7</formula>
      <formula>0.8999</formula>
    </cfRule>
    <cfRule type="cellIs" dxfId="990" priority="996" stopIfTrue="1" operator="between">
      <formula>0.00001</formula>
      <formula>0.6999</formula>
    </cfRule>
  </conditionalFormatting>
  <conditionalFormatting sqref="AU56">
    <cfRule type="cellIs" dxfId="989" priority="987" stopIfTrue="1" operator="equal">
      <formula>0</formula>
    </cfRule>
    <cfRule type="cellIs" dxfId="988" priority="988" stopIfTrue="1" operator="greaterThan">
      <formula>1</formula>
    </cfRule>
    <cfRule type="cellIs" dxfId="987" priority="989" stopIfTrue="1" operator="between">
      <formula>0.9</formula>
      <formula>1</formula>
    </cfRule>
    <cfRule type="cellIs" dxfId="986" priority="990" stopIfTrue="1" operator="between">
      <formula>0.7</formula>
      <formula>0.8999</formula>
    </cfRule>
    <cfRule type="cellIs" dxfId="985" priority="991" stopIfTrue="1" operator="between">
      <formula>0.00001</formula>
      <formula>0.6999</formula>
    </cfRule>
  </conditionalFormatting>
  <conditionalFormatting sqref="N57 AX57">
    <cfRule type="cellIs" dxfId="984" priority="982" stopIfTrue="1" operator="equal">
      <formula>0</formula>
    </cfRule>
    <cfRule type="cellIs" dxfId="983" priority="983" stopIfTrue="1" operator="greaterThan">
      <formula>1</formula>
    </cfRule>
    <cfRule type="cellIs" dxfId="982" priority="984" stopIfTrue="1" operator="between">
      <formula>0.9</formula>
      <formula>1</formula>
    </cfRule>
    <cfRule type="cellIs" dxfId="981" priority="985" stopIfTrue="1" operator="between">
      <formula>0.7</formula>
      <formula>0.8999</formula>
    </cfRule>
    <cfRule type="cellIs" dxfId="980" priority="986" stopIfTrue="1" operator="between">
      <formula>0.00001</formula>
      <formula>0.6999</formula>
    </cfRule>
  </conditionalFormatting>
  <conditionalFormatting sqref="Q57">
    <cfRule type="cellIs" dxfId="979" priority="977" stopIfTrue="1" operator="equal">
      <formula>0</formula>
    </cfRule>
    <cfRule type="cellIs" dxfId="978" priority="978" stopIfTrue="1" operator="greaterThan">
      <formula>1</formula>
    </cfRule>
    <cfRule type="cellIs" dxfId="977" priority="979" stopIfTrue="1" operator="between">
      <formula>0.9</formula>
      <formula>1</formula>
    </cfRule>
    <cfRule type="cellIs" dxfId="976" priority="980" stopIfTrue="1" operator="between">
      <formula>0.7</formula>
      <formula>0.8999</formula>
    </cfRule>
    <cfRule type="cellIs" dxfId="975" priority="981" stopIfTrue="1" operator="between">
      <formula>0.00001</formula>
      <formula>0.6999</formula>
    </cfRule>
  </conditionalFormatting>
  <conditionalFormatting sqref="T57">
    <cfRule type="cellIs" dxfId="974" priority="972" stopIfTrue="1" operator="equal">
      <formula>0</formula>
    </cfRule>
    <cfRule type="cellIs" dxfId="973" priority="973" stopIfTrue="1" operator="greaterThan">
      <formula>1</formula>
    </cfRule>
    <cfRule type="cellIs" dxfId="972" priority="974" stopIfTrue="1" operator="between">
      <formula>0.9</formula>
      <formula>1</formula>
    </cfRule>
    <cfRule type="cellIs" dxfId="971" priority="975" stopIfTrue="1" operator="between">
      <formula>0.7</formula>
      <formula>0.8999</formula>
    </cfRule>
    <cfRule type="cellIs" dxfId="970" priority="976" stopIfTrue="1" operator="between">
      <formula>0.00001</formula>
      <formula>0.6999</formula>
    </cfRule>
  </conditionalFormatting>
  <conditionalFormatting sqref="W57">
    <cfRule type="cellIs" dxfId="969" priority="967" stopIfTrue="1" operator="equal">
      <formula>0</formula>
    </cfRule>
    <cfRule type="cellIs" dxfId="968" priority="968" stopIfTrue="1" operator="greaterThan">
      <formula>1</formula>
    </cfRule>
    <cfRule type="cellIs" dxfId="967" priority="969" stopIfTrue="1" operator="between">
      <formula>0.9</formula>
      <formula>1</formula>
    </cfRule>
    <cfRule type="cellIs" dxfId="966" priority="970" stopIfTrue="1" operator="between">
      <formula>0.7</formula>
      <formula>0.8999</formula>
    </cfRule>
    <cfRule type="cellIs" dxfId="965" priority="971" stopIfTrue="1" operator="between">
      <formula>0.00001</formula>
      <formula>0.6999</formula>
    </cfRule>
  </conditionalFormatting>
  <conditionalFormatting sqref="Z57">
    <cfRule type="cellIs" dxfId="964" priority="962" stopIfTrue="1" operator="equal">
      <formula>0</formula>
    </cfRule>
    <cfRule type="cellIs" dxfId="963" priority="963" stopIfTrue="1" operator="greaterThan">
      <formula>1</formula>
    </cfRule>
    <cfRule type="cellIs" dxfId="962" priority="964" stopIfTrue="1" operator="between">
      <formula>0.9</formula>
      <formula>1</formula>
    </cfRule>
    <cfRule type="cellIs" dxfId="961" priority="965" stopIfTrue="1" operator="between">
      <formula>0.7</formula>
      <formula>0.8999</formula>
    </cfRule>
    <cfRule type="cellIs" dxfId="960" priority="966" stopIfTrue="1" operator="between">
      <formula>0.00001</formula>
      <formula>0.6999</formula>
    </cfRule>
  </conditionalFormatting>
  <conditionalFormatting sqref="AC57">
    <cfRule type="cellIs" dxfId="959" priority="957" stopIfTrue="1" operator="equal">
      <formula>0</formula>
    </cfRule>
    <cfRule type="cellIs" dxfId="958" priority="958" stopIfTrue="1" operator="greaterThan">
      <formula>1</formula>
    </cfRule>
    <cfRule type="cellIs" dxfId="957" priority="959" stopIfTrue="1" operator="between">
      <formula>0.9</formula>
      <formula>1</formula>
    </cfRule>
    <cfRule type="cellIs" dxfId="956" priority="960" stopIfTrue="1" operator="between">
      <formula>0.7</formula>
      <formula>0.8999</formula>
    </cfRule>
    <cfRule type="cellIs" dxfId="955" priority="961" stopIfTrue="1" operator="between">
      <formula>0.00001</formula>
      <formula>0.6999</formula>
    </cfRule>
  </conditionalFormatting>
  <conditionalFormatting sqref="AF57">
    <cfRule type="cellIs" dxfId="954" priority="952" stopIfTrue="1" operator="equal">
      <formula>0</formula>
    </cfRule>
    <cfRule type="cellIs" dxfId="953" priority="953" stopIfTrue="1" operator="greaterThan">
      <formula>1</formula>
    </cfRule>
    <cfRule type="cellIs" dxfId="952" priority="954" stopIfTrue="1" operator="between">
      <formula>0.9</formula>
      <formula>1</formula>
    </cfRule>
    <cfRule type="cellIs" dxfId="951" priority="955" stopIfTrue="1" operator="between">
      <formula>0.7</formula>
      <formula>0.8999</formula>
    </cfRule>
    <cfRule type="cellIs" dxfId="950" priority="956" stopIfTrue="1" operator="between">
      <formula>0.00001</formula>
      <formula>0.6999</formula>
    </cfRule>
  </conditionalFormatting>
  <conditionalFormatting sqref="AI57">
    <cfRule type="cellIs" dxfId="949" priority="947" stopIfTrue="1" operator="equal">
      <formula>0</formula>
    </cfRule>
    <cfRule type="cellIs" dxfId="948" priority="948" stopIfTrue="1" operator="greaterThan">
      <formula>1</formula>
    </cfRule>
    <cfRule type="cellIs" dxfId="947" priority="949" stopIfTrue="1" operator="between">
      <formula>0.9</formula>
      <formula>1</formula>
    </cfRule>
    <cfRule type="cellIs" dxfId="946" priority="950" stopIfTrue="1" operator="between">
      <formula>0.7</formula>
      <formula>0.8999</formula>
    </cfRule>
    <cfRule type="cellIs" dxfId="945" priority="951" stopIfTrue="1" operator="between">
      <formula>0.00001</formula>
      <formula>0.6999</formula>
    </cfRule>
  </conditionalFormatting>
  <conditionalFormatting sqref="AL57">
    <cfRule type="cellIs" dxfId="944" priority="942" stopIfTrue="1" operator="equal">
      <formula>0</formula>
    </cfRule>
    <cfRule type="cellIs" dxfId="943" priority="943" stopIfTrue="1" operator="greaterThan">
      <formula>1</formula>
    </cfRule>
    <cfRule type="cellIs" dxfId="942" priority="944" stopIfTrue="1" operator="between">
      <formula>0.9</formula>
      <formula>1</formula>
    </cfRule>
    <cfRule type="cellIs" dxfId="941" priority="945" stopIfTrue="1" operator="between">
      <formula>0.7</formula>
      <formula>0.8999</formula>
    </cfRule>
    <cfRule type="cellIs" dxfId="940" priority="946" stopIfTrue="1" operator="between">
      <formula>0.00001</formula>
      <formula>0.6999</formula>
    </cfRule>
  </conditionalFormatting>
  <conditionalFormatting sqref="AO57">
    <cfRule type="cellIs" dxfId="939" priority="937" stopIfTrue="1" operator="equal">
      <formula>0</formula>
    </cfRule>
    <cfRule type="cellIs" dxfId="938" priority="938" stopIfTrue="1" operator="greaterThan">
      <formula>1</formula>
    </cfRule>
    <cfRule type="cellIs" dxfId="937" priority="939" stopIfTrue="1" operator="between">
      <formula>0.9</formula>
      <formula>1</formula>
    </cfRule>
    <cfRule type="cellIs" dxfId="936" priority="940" stopIfTrue="1" operator="between">
      <formula>0.7</formula>
      <formula>0.8999</formula>
    </cfRule>
    <cfRule type="cellIs" dxfId="935" priority="941" stopIfTrue="1" operator="between">
      <formula>0.00001</formula>
      <formula>0.6999</formula>
    </cfRule>
  </conditionalFormatting>
  <conditionalFormatting sqref="AR57">
    <cfRule type="cellIs" dxfId="934" priority="932" stopIfTrue="1" operator="equal">
      <formula>0</formula>
    </cfRule>
    <cfRule type="cellIs" dxfId="933" priority="933" stopIfTrue="1" operator="greaterThan">
      <formula>1</formula>
    </cfRule>
    <cfRule type="cellIs" dxfId="932" priority="934" stopIfTrue="1" operator="between">
      <formula>0.9</formula>
      <formula>1</formula>
    </cfRule>
    <cfRule type="cellIs" dxfId="931" priority="935" stopIfTrue="1" operator="between">
      <formula>0.7</formula>
      <formula>0.8999</formula>
    </cfRule>
    <cfRule type="cellIs" dxfId="930" priority="936" stopIfTrue="1" operator="between">
      <formula>0.00001</formula>
      <formula>0.6999</formula>
    </cfRule>
  </conditionalFormatting>
  <conditionalFormatting sqref="AU57">
    <cfRule type="cellIs" dxfId="929" priority="927" stopIfTrue="1" operator="equal">
      <formula>0</formula>
    </cfRule>
    <cfRule type="cellIs" dxfId="928" priority="928" stopIfTrue="1" operator="greaterThan">
      <formula>1</formula>
    </cfRule>
    <cfRule type="cellIs" dxfId="927" priority="929" stopIfTrue="1" operator="between">
      <formula>0.9</formula>
      <formula>1</formula>
    </cfRule>
    <cfRule type="cellIs" dxfId="926" priority="930" stopIfTrue="1" operator="between">
      <formula>0.7</formula>
      <formula>0.8999</formula>
    </cfRule>
    <cfRule type="cellIs" dxfId="925" priority="931" stopIfTrue="1" operator="between">
      <formula>0.00001</formula>
      <formula>0.6999</formula>
    </cfRule>
  </conditionalFormatting>
  <conditionalFormatting sqref="N58 AX58">
    <cfRule type="cellIs" dxfId="924" priority="922" stopIfTrue="1" operator="equal">
      <formula>0</formula>
    </cfRule>
    <cfRule type="cellIs" dxfId="923" priority="923" stopIfTrue="1" operator="greaterThan">
      <formula>1</formula>
    </cfRule>
    <cfRule type="cellIs" dxfId="922" priority="924" stopIfTrue="1" operator="between">
      <formula>0.9</formula>
      <formula>1</formula>
    </cfRule>
    <cfRule type="cellIs" dxfId="921" priority="925" stopIfTrue="1" operator="between">
      <formula>0.7</formula>
      <formula>0.8999</formula>
    </cfRule>
    <cfRule type="cellIs" dxfId="920" priority="926" stopIfTrue="1" operator="between">
      <formula>0.00001</formula>
      <formula>0.6999</formula>
    </cfRule>
  </conditionalFormatting>
  <conditionalFormatting sqref="Q58">
    <cfRule type="cellIs" dxfId="919" priority="917" stopIfTrue="1" operator="equal">
      <formula>0</formula>
    </cfRule>
    <cfRule type="cellIs" dxfId="918" priority="918" stopIfTrue="1" operator="greaterThan">
      <formula>1</formula>
    </cfRule>
    <cfRule type="cellIs" dxfId="917" priority="919" stopIfTrue="1" operator="between">
      <formula>0.9</formula>
      <formula>1</formula>
    </cfRule>
    <cfRule type="cellIs" dxfId="916" priority="920" stopIfTrue="1" operator="between">
      <formula>0.7</formula>
      <formula>0.8999</formula>
    </cfRule>
    <cfRule type="cellIs" dxfId="915" priority="921" stopIfTrue="1" operator="between">
      <formula>0.00001</formula>
      <formula>0.6999</formula>
    </cfRule>
  </conditionalFormatting>
  <conditionalFormatting sqref="T58">
    <cfRule type="cellIs" dxfId="914" priority="912" stopIfTrue="1" operator="equal">
      <formula>0</formula>
    </cfRule>
    <cfRule type="cellIs" dxfId="913" priority="913" stopIfTrue="1" operator="greaterThan">
      <formula>1</formula>
    </cfRule>
    <cfRule type="cellIs" dxfId="912" priority="914" stopIfTrue="1" operator="between">
      <formula>0.9</formula>
      <formula>1</formula>
    </cfRule>
    <cfRule type="cellIs" dxfId="911" priority="915" stopIfTrue="1" operator="between">
      <formula>0.7</formula>
      <formula>0.8999</formula>
    </cfRule>
    <cfRule type="cellIs" dxfId="910" priority="916" stopIfTrue="1" operator="between">
      <formula>0.00001</formula>
      <formula>0.6999</formula>
    </cfRule>
  </conditionalFormatting>
  <conditionalFormatting sqref="W58">
    <cfRule type="cellIs" dxfId="909" priority="907" stopIfTrue="1" operator="equal">
      <formula>0</formula>
    </cfRule>
    <cfRule type="cellIs" dxfId="908" priority="908" stopIfTrue="1" operator="greaterThan">
      <formula>1</formula>
    </cfRule>
    <cfRule type="cellIs" dxfId="907" priority="909" stopIfTrue="1" operator="between">
      <formula>0.9</formula>
      <formula>1</formula>
    </cfRule>
    <cfRule type="cellIs" dxfId="906" priority="910" stopIfTrue="1" operator="between">
      <formula>0.7</formula>
      <formula>0.8999</formula>
    </cfRule>
    <cfRule type="cellIs" dxfId="905" priority="911" stopIfTrue="1" operator="between">
      <formula>0.00001</formula>
      <formula>0.6999</formula>
    </cfRule>
  </conditionalFormatting>
  <conditionalFormatting sqref="Z58">
    <cfRule type="cellIs" dxfId="904" priority="902" stopIfTrue="1" operator="equal">
      <formula>0</formula>
    </cfRule>
    <cfRule type="cellIs" dxfId="903" priority="903" stopIfTrue="1" operator="greaterThan">
      <formula>1</formula>
    </cfRule>
    <cfRule type="cellIs" dxfId="902" priority="904" stopIfTrue="1" operator="between">
      <formula>0.9</formula>
      <formula>1</formula>
    </cfRule>
    <cfRule type="cellIs" dxfId="901" priority="905" stopIfTrue="1" operator="between">
      <formula>0.7</formula>
      <formula>0.8999</formula>
    </cfRule>
    <cfRule type="cellIs" dxfId="900" priority="906" stopIfTrue="1" operator="between">
      <formula>0.00001</formula>
      <formula>0.6999</formula>
    </cfRule>
  </conditionalFormatting>
  <conditionalFormatting sqref="AC58">
    <cfRule type="cellIs" dxfId="899" priority="897" stopIfTrue="1" operator="equal">
      <formula>0</formula>
    </cfRule>
    <cfRule type="cellIs" dxfId="898" priority="898" stopIfTrue="1" operator="greaterThan">
      <formula>1</formula>
    </cfRule>
    <cfRule type="cellIs" dxfId="897" priority="899" stopIfTrue="1" operator="between">
      <formula>0.9</formula>
      <formula>1</formula>
    </cfRule>
    <cfRule type="cellIs" dxfId="896" priority="900" stopIfTrue="1" operator="between">
      <formula>0.7</formula>
      <formula>0.8999</formula>
    </cfRule>
    <cfRule type="cellIs" dxfId="895" priority="901" stopIfTrue="1" operator="between">
      <formula>0.00001</formula>
      <formula>0.6999</formula>
    </cfRule>
  </conditionalFormatting>
  <conditionalFormatting sqref="AF58">
    <cfRule type="cellIs" dxfId="894" priority="892" stopIfTrue="1" operator="equal">
      <formula>0</formula>
    </cfRule>
    <cfRule type="cellIs" dxfId="893" priority="893" stopIfTrue="1" operator="greaterThan">
      <formula>1</formula>
    </cfRule>
    <cfRule type="cellIs" dxfId="892" priority="894" stopIfTrue="1" operator="between">
      <formula>0.9</formula>
      <formula>1</formula>
    </cfRule>
    <cfRule type="cellIs" dxfId="891" priority="895" stopIfTrue="1" operator="between">
      <formula>0.7</formula>
      <formula>0.8999</formula>
    </cfRule>
    <cfRule type="cellIs" dxfId="890" priority="896" stopIfTrue="1" operator="between">
      <formula>0.00001</formula>
      <formula>0.6999</formula>
    </cfRule>
  </conditionalFormatting>
  <conditionalFormatting sqref="AI58">
    <cfRule type="cellIs" dxfId="889" priority="887" stopIfTrue="1" operator="equal">
      <formula>0</formula>
    </cfRule>
    <cfRule type="cellIs" dxfId="888" priority="888" stopIfTrue="1" operator="greaterThan">
      <formula>1</formula>
    </cfRule>
    <cfRule type="cellIs" dxfId="887" priority="889" stopIfTrue="1" operator="between">
      <formula>0.9</formula>
      <formula>1</formula>
    </cfRule>
    <cfRule type="cellIs" dxfId="886" priority="890" stopIfTrue="1" operator="between">
      <formula>0.7</formula>
      <formula>0.8999</formula>
    </cfRule>
    <cfRule type="cellIs" dxfId="885" priority="891" stopIfTrue="1" operator="between">
      <formula>0.00001</formula>
      <formula>0.6999</formula>
    </cfRule>
  </conditionalFormatting>
  <conditionalFormatting sqref="AL58">
    <cfRule type="cellIs" dxfId="884" priority="882" stopIfTrue="1" operator="equal">
      <formula>0</formula>
    </cfRule>
    <cfRule type="cellIs" dxfId="883" priority="883" stopIfTrue="1" operator="greaterThan">
      <formula>1</formula>
    </cfRule>
    <cfRule type="cellIs" dxfId="882" priority="884" stopIfTrue="1" operator="between">
      <formula>0.9</formula>
      <formula>1</formula>
    </cfRule>
    <cfRule type="cellIs" dxfId="881" priority="885" stopIfTrue="1" operator="between">
      <formula>0.7</formula>
      <formula>0.8999</formula>
    </cfRule>
    <cfRule type="cellIs" dxfId="880" priority="886" stopIfTrue="1" operator="between">
      <formula>0.00001</formula>
      <formula>0.6999</formula>
    </cfRule>
  </conditionalFormatting>
  <conditionalFormatting sqref="AO58">
    <cfRule type="cellIs" dxfId="879" priority="877" stopIfTrue="1" operator="equal">
      <formula>0</formula>
    </cfRule>
    <cfRule type="cellIs" dxfId="878" priority="878" stopIfTrue="1" operator="greaterThan">
      <formula>1</formula>
    </cfRule>
    <cfRule type="cellIs" dxfId="877" priority="879" stopIfTrue="1" operator="between">
      <formula>0.9</formula>
      <formula>1</formula>
    </cfRule>
    <cfRule type="cellIs" dxfId="876" priority="880" stopIfTrue="1" operator="between">
      <formula>0.7</formula>
      <formula>0.8999</formula>
    </cfRule>
    <cfRule type="cellIs" dxfId="875" priority="881" stopIfTrue="1" operator="between">
      <formula>0.00001</formula>
      <formula>0.6999</formula>
    </cfRule>
  </conditionalFormatting>
  <conditionalFormatting sqref="AR58">
    <cfRule type="cellIs" dxfId="874" priority="872" stopIfTrue="1" operator="equal">
      <formula>0</formula>
    </cfRule>
    <cfRule type="cellIs" dxfId="873" priority="873" stopIfTrue="1" operator="greaterThan">
      <formula>1</formula>
    </cfRule>
    <cfRule type="cellIs" dxfId="872" priority="874" stopIfTrue="1" operator="between">
      <formula>0.9</formula>
      <formula>1</formula>
    </cfRule>
    <cfRule type="cellIs" dxfId="871" priority="875" stopIfTrue="1" operator="between">
      <formula>0.7</formula>
      <formula>0.8999</formula>
    </cfRule>
    <cfRule type="cellIs" dxfId="870" priority="876" stopIfTrue="1" operator="between">
      <formula>0.00001</formula>
      <formula>0.6999</formula>
    </cfRule>
  </conditionalFormatting>
  <conditionalFormatting sqref="AU58">
    <cfRule type="cellIs" dxfId="869" priority="867" stopIfTrue="1" operator="equal">
      <formula>0</formula>
    </cfRule>
    <cfRule type="cellIs" dxfId="868" priority="868" stopIfTrue="1" operator="greaterThan">
      <formula>1</formula>
    </cfRule>
    <cfRule type="cellIs" dxfId="867" priority="869" stopIfTrue="1" operator="between">
      <formula>0.9</formula>
      <formula>1</formula>
    </cfRule>
    <cfRule type="cellIs" dxfId="866" priority="870" stopIfTrue="1" operator="between">
      <formula>0.7</formula>
      <formula>0.8999</formula>
    </cfRule>
    <cfRule type="cellIs" dxfId="865" priority="871" stopIfTrue="1" operator="between">
      <formula>0.00001</formula>
      <formula>0.6999</formula>
    </cfRule>
  </conditionalFormatting>
  <conditionalFormatting sqref="N59 AX59">
    <cfRule type="cellIs" dxfId="864" priority="862" stopIfTrue="1" operator="equal">
      <formula>0</formula>
    </cfRule>
    <cfRule type="cellIs" dxfId="863" priority="863" stopIfTrue="1" operator="greaterThan">
      <formula>1</formula>
    </cfRule>
    <cfRule type="cellIs" dxfId="862" priority="864" stopIfTrue="1" operator="between">
      <formula>0.9</formula>
      <formula>1</formula>
    </cfRule>
    <cfRule type="cellIs" dxfId="861" priority="865" stopIfTrue="1" operator="between">
      <formula>0.7</formula>
      <formula>0.8999</formula>
    </cfRule>
    <cfRule type="cellIs" dxfId="860" priority="866" stopIfTrue="1" operator="between">
      <formula>0.00001</formula>
      <formula>0.6999</formula>
    </cfRule>
  </conditionalFormatting>
  <conditionalFormatting sqref="Q59">
    <cfRule type="cellIs" dxfId="859" priority="857" stopIfTrue="1" operator="equal">
      <formula>0</formula>
    </cfRule>
    <cfRule type="cellIs" dxfId="858" priority="858" stopIfTrue="1" operator="greaterThan">
      <formula>1</formula>
    </cfRule>
    <cfRule type="cellIs" dxfId="857" priority="859" stopIfTrue="1" operator="between">
      <formula>0.9</formula>
      <formula>1</formula>
    </cfRule>
    <cfRule type="cellIs" dxfId="856" priority="860" stopIfTrue="1" operator="between">
      <formula>0.7</formula>
      <formula>0.8999</formula>
    </cfRule>
    <cfRule type="cellIs" dxfId="855" priority="861" stopIfTrue="1" operator="between">
      <formula>0.00001</formula>
      <formula>0.6999</formula>
    </cfRule>
  </conditionalFormatting>
  <conditionalFormatting sqref="T59">
    <cfRule type="cellIs" dxfId="854" priority="852" stopIfTrue="1" operator="equal">
      <formula>0</formula>
    </cfRule>
    <cfRule type="cellIs" dxfId="853" priority="853" stopIfTrue="1" operator="greaterThan">
      <formula>1</formula>
    </cfRule>
    <cfRule type="cellIs" dxfId="852" priority="854" stopIfTrue="1" operator="between">
      <formula>0.9</formula>
      <formula>1</formula>
    </cfRule>
    <cfRule type="cellIs" dxfId="851" priority="855" stopIfTrue="1" operator="between">
      <formula>0.7</formula>
      <formula>0.8999</formula>
    </cfRule>
    <cfRule type="cellIs" dxfId="850" priority="856" stopIfTrue="1" operator="between">
      <formula>0.00001</formula>
      <formula>0.6999</formula>
    </cfRule>
  </conditionalFormatting>
  <conditionalFormatting sqref="W59">
    <cfRule type="cellIs" dxfId="849" priority="847" stopIfTrue="1" operator="equal">
      <formula>0</formula>
    </cfRule>
    <cfRule type="cellIs" dxfId="848" priority="848" stopIfTrue="1" operator="greaterThan">
      <formula>1</formula>
    </cfRule>
    <cfRule type="cellIs" dxfId="847" priority="849" stopIfTrue="1" operator="between">
      <formula>0.9</formula>
      <formula>1</formula>
    </cfRule>
    <cfRule type="cellIs" dxfId="846" priority="850" stopIfTrue="1" operator="between">
      <formula>0.7</formula>
      <formula>0.8999</formula>
    </cfRule>
    <cfRule type="cellIs" dxfId="845" priority="851" stopIfTrue="1" operator="between">
      <formula>0.00001</formula>
      <formula>0.6999</formula>
    </cfRule>
  </conditionalFormatting>
  <conditionalFormatting sqref="Z59">
    <cfRule type="cellIs" dxfId="844" priority="842" stopIfTrue="1" operator="equal">
      <formula>0</formula>
    </cfRule>
    <cfRule type="cellIs" dxfId="843" priority="843" stopIfTrue="1" operator="greaterThan">
      <formula>1</formula>
    </cfRule>
    <cfRule type="cellIs" dxfId="842" priority="844" stopIfTrue="1" operator="between">
      <formula>0.9</formula>
      <formula>1</formula>
    </cfRule>
    <cfRule type="cellIs" dxfId="841" priority="845" stopIfTrue="1" operator="between">
      <formula>0.7</formula>
      <formula>0.8999</formula>
    </cfRule>
    <cfRule type="cellIs" dxfId="840" priority="846" stopIfTrue="1" operator="between">
      <formula>0.00001</formula>
      <formula>0.6999</formula>
    </cfRule>
  </conditionalFormatting>
  <conditionalFormatting sqref="AC59">
    <cfRule type="cellIs" dxfId="839" priority="837" stopIfTrue="1" operator="equal">
      <formula>0</formula>
    </cfRule>
    <cfRule type="cellIs" dxfId="838" priority="838" stopIfTrue="1" operator="greaterThan">
      <formula>1</formula>
    </cfRule>
    <cfRule type="cellIs" dxfId="837" priority="839" stopIfTrue="1" operator="between">
      <formula>0.9</formula>
      <formula>1</formula>
    </cfRule>
    <cfRule type="cellIs" dxfId="836" priority="840" stopIfTrue="1" operator="between">
      <formula>0.7</formula>
      <formula>0.8999</formula>
    </cfRule>
    <cfRule type="cellIs" dxfId="835" priority="841" stopIfTrue="1" operator="between">
      <formula>0.00001</formula>
      <formula>0.6999</formula>
    </cfRule>
  </conditionalFormatting>
  <conditionalFormatting sqref="AF59">
    <cfRule type="cellIs" dxfId="834" priority="832" stopIfTrue="1" operator="equal">
      <formula>0</formula>
    </cfRule>
    <cfRule type="cellIs" dxfId="833" priority="833" stopIfTrue="1" operator="greaterThan">
      <formula>1</formula>
    </cfRule>
    <cfRule type="cellIs" dxfId="832" priority="834" stopIfTrue="1" operator="between">
      <formula>0.9</formula>
      <formula>1</formula>
    </cfRule>
    <cfRule type="cellIs" dxfId="831" priority="835" stopIfTrue="1" operator="between">
      <formula>0.7</formula>
      <formula>0.8999</formula>
    </cfRule>
    <cfRule type="cellIs" dxfId="830" priority="836" stopIfTrue="1" operator="between">
      <formula>0.00001</formula>
      <formula>0.6999</formula>
    </cfRule>
  </conditionalFormatting>
  <conditionalFormatting sqref="AI59">
    <cfRule type="cellIs" dxfId="829" priority="827" stopIfTrue="1" operator="equal">
      <formula>0</formula>
    </cfRule>
    <cfRule type="cellIs" dxfId="828" priority="828" stopIfTrue="1" operator="greaterThan">
      <formula>1</formula>
    </cfRule>
    <cfRule type="cellIs" dxfId="827" priority="829" stopIfTrue="1" operator="between">
      <formula>0.9</formula>
      <formula>1</formula>
    </cfRule>
    <cfRule type="cellIs" dxfId="826" priority="830" stopIfTrue="1" operator="between">
      <formula>0.7</formula>
      <formula>0.8999</formula>
    </cfRule>
    <cfRule type="cellIs" dxfId="825" priority="831" stopIfTrue="1" operator="between">
      <formula>0.00001</formula>
      <formula>0.6999</formula>
    </cfRule>
  </conditionalFormatting>
  <conditionalFormatting sqref="AL59">
    <cfRule type="cellIs" dxfId="824" priority="822" stopIfTrue="1" operator="equal">
      <formula>0</formula>
    </cfRule>
    <cfRule type="cellIs" dxfId="823" priority="823" stopIfTrue="1" operator="greaterThan">
      <formula>1</formula>
    </cfRule>
    <cfRule type="cellIs" dxfId="822" priority="824" stopIfTrue="1" operator="between">
      <formula>0.9</formula>
      <formula>1</formula>
    </cfRule>
    <cfRule type="cellIs" dxfId="821" priority="825" stopIfTrue="1" operator="between">
      <formula>0.7</formula>
      <formula>0.8999</formula>
    </cfRule>
    <cfRule type="cellIs" dxfId="820" priority="826" stopIfTrue="1" operator="between">
      <formula>0.00001</formula>
      <formula>0.6999</formula>
    </cfRule>
  </conditionalFormatting>
  <conditionalFormatting sqref="AO59">
    <cfRule type="cellIs" dxfId="819" priority="817" stopIfTrue="1" operator="equal">
      <formula>0</formula>
    </cfRule>
    <cfRule type="cellIs" dxfId="818" priority="818" stopIfTrue="1" operator="greaterThan">
      <formula>1</formula>
    </cfRule>
    <cfRule type="cellIs" dxfId="817" priority="819" stopIfTrue="1" operator="between">
      <formula>0.9</formula>
      <formula>1</formula>
    </cfRule>
    <cfRule type="cellIs" dxfId="816" priority="820" stopIfTrue="1" operator="between">
      <formula>0.7</formula>
      <formula>0.8999</formula>
    </cfRule>
    <cfRule type="cellIs" dxfId="815" priority="821" stopIfTrue="1" operator="between">
      <formula>0.00001</formula>
      <formula>0.6999</formula>
    </cfRule>
  </conditionalFormatting>
  <conditionalFormatting sqref="AR59">
    <cfRule type="cellIs" dxfId="814" priority="812" stopIfTrue="1" operator="equal">
      <formula>0</formula>
    </cfRule>
    <cfRule type="cellIs" dxfId="813" priority="813" stopIfTrue="1" operator="greaterThan">
      <formula>1</formula>
    </cfRule>
    <cfRule type="cellIs" dxfId="812" priority="814" stopIfTrue="1" operator="between">
      <formula>0.9</formula>
      <formula>1</formula>
    </cfRule>
    <cfRule type="cellIs" dxfId="811" priority="815" stopIfTrue="1" operator="between">
      <formula>0.7</formula>
      <formula>0.8999</formula>
    </cfRule>
    <cfRule type="cellIs" dxfId="810" priority="816" stopIfTrue="1" operator="between">
      <formula>0.00001</formula>
      <formula>0.6999</formula>
    </cfRule>
  </conditionalFormatting>
  <conditionalFormatting sqref="AU59">
    <cfRule type="cellIs" dxfId="809" priority="807" stopIfTrue="1" operator="equal">
      <formula>0</formula>
    </cfRule>
    <cfRule type="cellIs" dxfId="808" priority="808" stopIfTrue="1" operator="greaterThan">
      <formula>1</formula>
    </cfRule>
    <cfRule type="cellIs" dxfId="807" priority="809" stopIfTrue="1" operator="between">
      <formula>0.9</formula>
      <formula>1</formula>
    </cfRule>
    <cfRule type="cellIs" dxfId="806" priority="810" stopIfTrue="1" operator="between">
      <formula>0.7</formula>
      <formula>0.8999</formula>
    </cfRule>
    <cfRule type="cellIs" dxfId="805" priority="811" stopIfTrue="1" operator="between">
      <formula>0.00001</formula>
      <formula>0.6999</formula>
    </cfRule>
  </conditionalFormatting>
  <conditionalFormatting sqref="AX60">
    <cfRule type="cellIs" dxfId="804" priority="802" stopIfTrue="1" operator="equal">
      <formula>0</formula>
    </cfRule>
    <cfRule type="cellIs" dxfId="803" priority="803" stopIfTrue="1" operator="greaterThan">
      <formula>1</formula>
    </cfRule>
    <cfRule type="cellIs" dxfId="802" priority="804" stopIfTrue="1" operator="between">
      <formula>0.9</formula>
      <formula>1</formula>
    </cfRule>
    <cfRule type="cellIs" dxfId="801" priority="805" stopIfTrue="1" operator="between">
      <formula>0.7</formula>
      <formula>0.8999</formula>
    </cfRule>
    <cfRule type="cellIs" dxfId="800" priority="806" stopIfTrue="1" operator="between">
      <formula>0.00001</formula>
      <formula>0.6999</formula>
    </cfRule>
  </conditionalFormatting>
  <conditionalFormatting sqref="N60 Q60 T60 W60 Z60 AC60 AF60 AI60 AL60 AO60 AR60 AU60">
    <cfRule type="cellIs" dxfId="799" priority="797" stopIfTrue="1" operator="equal">
      <formula>0</formula>
    </cfRule>
    <cfRule type="cellIs" dxfId="798" priority="798" stopIfTrue="1" operator="greaterThan">
      <formula>1</formula>
    </cfRule>
    <cfRule type="cellIs" dxfId="797" priority="799" stopIfTrue="1" operator="between">
      <formula>0.9</formula>
      <formula>1</formula>
    </cfRule>
    <cfRule type="cellIs" dxfId="796" priority="800" stopIfTrue="1" operator="between">
      <formula>0.7</formula>
      <formula>0.8999</formula>
    </cfRule>
    <cfRule type="cellIs" dxfId="795" priority="801" stopIfTrue="1" operator="between">
      <formula>0.00001</formula>
      <formula>0.6999</formula>
    </cfRule>
  </conditionalFormatting>
  <conditionalFormatting sqref="AX61">
    <cfRule type="cellIs" dxfId="794" priority="792" stopIfTrue="1" operator="equal">
      <formula>0</formula>
    </cfRule>
    <cfRule type="cellIs" dxfId="793" priority="793" stopIfTrue="1" operator="greaterThan">
      <formula>1</formula>
    </cfRule>
    <cfRule type="cellIs" dxfId="792" priority="794" stopIfTrue="1" operator="between">
      <formula>0.9</formula>
      <formula>1</formula>
    </cfRule>
    <cfRule type="cellIs" dxfId="791" priority="795" stopIfTrue="1" operator="between">
      <formula>0.7</formula>
      <formula>0.8999</formula>
    </cfRule>
    <cfRule type="cellIs" dxfId="790" priority="796" stopIfTrue="1" operator="between">
      <formula>0.00001</formula>
      <formula>0.6999</formula>
    </cfRule>
  </conditionalFormatting>
  <conditionalFormatting sqref="N61 Q61 T61 W61 Z61 AC61 AF61 AI61 AL61 AO61 AR61 AU61">
    <cfRule type="cellIs" dxfId="789" priority="787" stopIfTrue="1" operator="equal">
      <formula>0</formula>
    </cfRule>
    <cfRule type="cellIs" dxfId="788" priority="788" stopIfTrue="1" operator="greaterThan">
      <formula>1</formula>
    </cfRule>
    <cfRule type="cellIs" dxfId="787" priority="789" stopIfTrue="1" operator="between">
      <formula>0.9</formula>
      <formula>1</formula>
    </cfRule>
    <cfRule type="cellIs" dxfId="786" priority="790" stopIfTrue="1" operator="between">
      <formula>0.7</formula>
      <formula>0.8999</formula>
    </cfRule>
    <cfRule type="cellIs" dxfId="785" priority="791" stopIfTrue="1" operator="between">
      <formula>0.00001</formula>
      <formula>0.6999</formula>
    </cfRule>
  </conditionalFormatting>
  <conditionalFormatting sqref="AX62">
    <cfRule type="cellIs" dxfId="784" priority="782" stopIfTrue="1" operator="equal">
      <formula>0</formula>
    </cfRule>
    <cfRule type="cellIs" dxfId="783" priority="783" stopIfTrue="1" operator="greaterThan">
      <formula>1</formula>
    </cfRule>
    <cfRule type="cellIs" dxfId="782" priority="784" stopIfTrue="1" operator="between">
      <formula>0.9</formula>
      <formula>1</formula>
    </cfRule>
    <cfRule type="cellIs" dxfId="781" priority="785" stopIfTrue="1" operator="between">
      <formula>0.7</formula>
      <formula>0.8999</formula>
    </cfRule>
    <cfRule type="cellIs" dxfId="780" priority="786" stopIfTrue="1" operator="between">
      <formula>0.00001</formula>
      <formula>0.6999</formula>
    </cfRule>
  </conditionalFormatting>
  <conditionalFormatting sqref="N62 Q62 T62 W62 Z62 AC62 AF62 AI62 AL62 AO62 AR62 AU62">
    <cfRule type="cellIs" dxfId="779" priority="777" stopIfTrue="1" operator="equal">
      <formula>0</formula>
    </cfRule>
    <cfRule type="cellIs" dxfId="778" priority="778" stopIfTrue="1" operator="greaterThan">
      <formula>1</formula>
    </cfRule>
    <cfRule type="cellIs" dxfId="777" priority="779" stopIfTrue="1" operator="between">
      <formula>0.9</formula>
      <formula>1</formula>
    </cfRule>
    <cfRule type="cellIs" dxfId="776" priority="780" stopIfTrue="1" operator="between">
      <formula>0.7</formula>
      <formula>0.8999</formula>
    </cfRule>
    <cfRule type="cellIs" dxfId="775" priority="781" stopIfTrue="1" operator="between">
      <formula>0.00001</formula>
      <formula>0.6999</formula>
    </cfRule>
  </conditionalFormatting>
  <conditionalFormatting sqref="AX63">
    <cfRule type="cellIs" dxfId="774" priority="772" stopIfTrue="1" operator="equal">
      <formula>0</formula>
    </cfRule>
    <cfRule type="cellIs" dxfId="773" priority="773" stopIfTrue="1" operator="greaterThan">
      <formula>1</formula>
    </cfRule>
    <cfRule type="cellIs" dxfId="772" priority="774" stopIfTrue="1" operator="between">
      <formula>0.9</formula>
      <formula>1</formula>
    </cfRule>
    <cfRule type="cellIs" dxfId="771" priority="775" stopIfTrue="1" operator="between">
      <formula>0.7</formula>
      <formula>0.8999</formula>
    </cfRule>
    <cfRule type="cellIs" dxfId="770" priority="776" stopIfTrue="1" operator="between">
      <formula>0.00001</formula>
      <formula>0.6999</formula>
    </cfRule>
  </conditionalFormatting>
  <conditionalFormatting sqref="N63 Q63 T63 W63 Z63 AC63 AF63 AI63 AL63 AO63 AR63 AU63">
    <cfRule type="cellIs" dxfId="769" priority="767" stopIfTrue="1" operator="equal">
      <formula>0</formula>
    </cfRule>
    <cfRule type="cellIs" dxfId="768" priority="768" stopIfTrue="1" operator="greaterThan">
      <formula>1</formula>
    </cfRule>
    <cfRule type="cellIs" dxfId="767" priority="769" stopIfTrue="1" operator="between">
      <formula>0.9</formula>
      <formula>1</formula>
    </cfRule>
    <cfRule type="cellIs" dxfId="766" priority="770" stopIfTrue="1" operator="between">
      <formula>0.7</formula>
      <formula>0.8999</formula>
    </cfRule>
    <cfRule type="cellIs" dxfId="765" priority="771" stopIfTrue="1" operator="between">
      <formula>0.00001</formula>
      <formula>0.6999</formula>
    </cfRule>
  </conditionalFormatting>
  <conditionalFormatting sqref="N65 AX65">
    <cfRule type="cellIs" dxfId="764" priority="762" stopIfTrue="1" operator="equal">
      <formula>0</formula>
    </cfRule>
    <cfRule type="cellIs" dxfId="763" priority="763" stopIfTrue="1" operator="greaterThan">
      <formula>1</formula>
    </cfRule>
    <cfRule type="cellIs" dxfId="762" priority="764" stopIfTrue="1" operator="between">
      <formula>0.9</formula>
      <formula>1</formula>
    </cfRule>
    <cfRule type="cellIs" dxfId="761" priority="765" stopIfTrue="1" operator="between">
      <formula>0.7</formula>
      <formula>0.8999</formula>
    </cfRule>
    <cfRule type="cellIs" dxfId="760" priority="766" stopIfTrue="1" operator="between">
      <formula>0.00001</formula>
      <formula>0.6999</formula>
    </cfRule>
  </conditionalFormatting>
  <conditionalFormatting sqref="Q65">
    <cfRule type="cellIs" dxfId="759" priority="757" stopIfTrue="1" operator="equal">
      <formula>0</formula>
    </cfRule>
    <cfRule type="cellIs" dxfId="758" priority="758" stopIfTrue="1" operator="greaterThan">
      <formula>1</formula>
    </cfRule>
    <cfRule type="cellIs" dxfId="757" priority="759" stopIfTrue="1" operator="between">
      <formula>0.9</formula>
      <formula>1</formula>
    </cfRule>
    <cfRule type="cellIs" dxfId="756" priority="760" stopIfTrue="1" operator="between">
      <formula>0.7</formula>
      <formula>0.8999</formula>
    </cfRule>
    <cfRule type="cellIs" dxfId="755" priority="761" stopIfTrue="1" operator="between">
      <formula>0.00001</formula>
      <formula>0.6999</formula>
    </cfRule>
  </conditionalFormatting>
  <conditionalFormatting sqref="T65">
    <cfRule type="cellIs" dxfId="754" priority="752" stopIfTrue="1" operator="equal">
      <formula>0</formula>
    </cfRule>
    <cfRule type="cellIs" dxfId="753" priority="753" stopIfTrue="1" operator="greaterThan">
      <formula>1</formula>
    </cfRule>
    <cfRule type="cellIs" dxfId="752" priority="754" stopIfTrue="1" operator="between">
      <formula>0.9</formula>
      <formula>1</formula>
    </cfRule>
    <cfRule type="cellIs" dxfId="751" priority="755" stopIfTrue="1" operator="between">
      <formula>0.7</formula>
      <formula>0.8999</formula>
    </cfRule>
    <cfRule type="cellIs" dxfId="750" priority="756" stopIfTrue="1" operator="between">
      <formula>0.00001</formula>
      <formula>0.6999</formula>
    </cfRule>
  </conditionalFormatting>
  <conditionalFormatting sqref="W65">
    <cfRule type="cellIs" dxfId="749" priority="747" stopIfTrue="1" operator="equal">
      <formula>0</formula>
    </cfRule>
    <cfRule type="cellIs" dxfId="748" priority="748" stopIfTrue="1" operator="greaterThan">
      <formula>1</formula>
    </cfRule>
    <cfRule type="cellIs" dxfId="747" priority="749" stopIfTrue="1" operator="between">
      <formula>0.9</formula>
      <formula>1</formula>
    </cfRule>
    <cfRule type="cellIs" dxfId="746" priority="750" stopIfTrue="1" operator="between">
      <formula>0.7</formula>
      <formula>0.8999</formula>
    </cfRule>
    <cfRule type="cellIs" dxfId="745" priority="751" stopIfTrue="1" operator="between">
      <formula>0.00001</formula>
      <formula>0.6999</formula>
    </cfRule>
  </conditionalFormatting>
  <conditionalFormatting sqref="Z65">
    <cfRule type="cellIs" dxfId="744" priority="742" stopIfTrue="1" operator="equal">
      <formula>0</formula>
    </cfRule>
    <cfRule type="cellIs" dxfId="743" priority="743" stopIfTrue="1" operator="greaterThan">
      <formula>1</formula>
    </cfRule>
    <cfRule type="cellIs" dxfId="742" priority="744" stopIfTrue="1" operator="between">
      <formula>0.9</formula>
      <formula>1</formula>
    </cfRule>
    <cfRule type="cellIs" dxfId="741" priority="745" stopIfTrue="1" operator="between">
      <formula>0.7</formula>
      <formula>0.8999</formula>
    </cfRule>
    <cfRule type="cellIs" dxfId="740" priority="746" stopIfTrue="1" operator="between">
      <formula>0.00001</formula>
      <formula>0.6999</formula>
    </cfRule>
  </conditionalFormatting>
  <conditionalFormatting sqref="AC65">
    <cfRule type="cellIs" dxfId="739" priority="737" stopIfTrue="1" operator="equal">
      <formula>0</formula>
    </cfRule>
    <cfRule type="cellIs" dxfId="738" priority="738" stopIfTrue="1" operator="greaterThan">
      <formula>1</formula>
    </cfRule>
    <cfRule type="cellIs" dxfId="737" priority="739" stopIfTrue="1" operator="between">
      <formula>0.9</formula>
      <formula>1</formula>
    </cfRule>
    <cfRule type="cellIs" dxfId="736" priority="740" stopIfTrue="1" operator="between">
      <formula>0.7</formula>
      <formula>0.8999</formula>
    </cfRule>
    <cfRule type="cellIs" dxfId="735" priority="741" stopIfTrue="1" operator="between">
      <formula>0.00001</formula>
      <formula>0.6999</formula>
    </cfRule>
  </conditionalFormatting>
  <conditionalFormatting sqref="AF65">
    <cfRule type="cellIs" dxfId="734" priority="732" stopIfTrue="1" operator="equal">
      <formula>0</formula>
    </cfRule>
    <cfRule type="cellIs" dxfId="733" priority="733" stopIfTrue="1" operator="greaterThan">
      <formula>1</formula>
    </cfRule>
    <cfRule type="cellIs" dxfId="732" priority="734" stopIfTrue="1" operator="between">
      <formula>0.9</formula>
      <formula>1</formula>
    </cfRule>
    <cfRule type="cellIs" dxfId="731" priority="735" stopIfTrue="1" operator="between">
      <formula>0.7</formula>
      <formula>0.8999</formula>
    </cfRule>
    <cfRule type="cellIs" dxfId="730" priority="736" stopIfTrue="1" operator="between">
      <formula>0.00001</formula>
      <formula>0.6999</formula>
    </cfRule>
  </conditionalFormatting>
  <conditionalFormatting sqref="AI65">
    <cfRule type="cellIs" dxfId="729" priority="727" stopIfTrue="1" operator="equal">
      <formula>0</formula>
    </cfRule>
    <cfRule type="cellIs" dxfId="728" priority="728" stopIfTrue="1" operator="greaterThan">
      <formula>1</formula>
    </cfRule>
    <cfRule type="cellIs" dxfId="727" priority="729" stopIfTrue="1" operator="between">
      <formula>0.9</formula>
      <formula>1</formula>
    </cfRule>
    <cfRule type="cellIs" dxfId="726" priority="730" stopIfTrue="1" operator="between">
      <formula>0.7</formula>
      <formula>0.8999</formula>
    </cfRule>
    <cfRule type="cellIs" dxfId="725" priority="731" stopIfTrue="1" operator="between">
      <formula>0.00001</formula>
      <formula>0.6999</formula>
    </cfRule>
  </conditionalFormatting>
  <conditionalFormatting sqref="AL65">
    <cfRule type="cellIs" dxfId="724" priority="722" stopIfTrue="1" operator="equal">
      <formula>0</formula>
    </cfRule>
    <cfRule type="cellIs" dxfId="723" priority="723" stopIfTrue="1" operator="greaterThan">
      <formula>1</formula>
    </cfRule>
    <cfRule type="cellIs" dxfId="722" priority="724" stopIfTrue="1" operator="between">
      <formula>0.9</formula>
      <formula>1</formula>
    </cfRule>
    <cfRule type="cellIs" dxfId="721" priority="725" stopIfTrue="1" operator="between">
      <formula>0.7</formula>
      <formula>0.8999</formula>
    </cfRule>
    <cfRule type="cellIs" dxfId="720" priority="726" stopIfTrue="1" operator="between">
      <formula>0.00001</formula>
      <formula>0.6999</formula>
    </cfRule>
  </conditionalFormatting>
  <conditionalFormatting sqref="AO65">
    <cfRule type="cellIs" dxfId="719" priority="717" stopIfTrue="1" operator="equal">
      <formula>0</formula>
    </cfRule>
    <cfRule type="cellIs" dxfId="718" priority="718" stopIfTrue="1" operator="greaterThan">
      <formula>1</formula>
    </cfRule>
    <cfRule type="cellIs" dxfId="717" priority="719" stopIfTrue="1" operator="between">
      <formula>0.9</formula>
      <formula>1</formula>
    </cfRule>
    <cfRule type="cellIs" dxfId="716" priority="720" stopIfTrue="1" operator="between">
      <formula>0.7</formula>
      <formula>0.8999</formula>
    </cfRule>
    <cfRule type="cellIs" dxfId="715" priority="721" stopIfTrue="1" operator="between">
      <formula>0.00001</formula>
      <formula>0.6999</formula>
    </cfRule>
  </conditionalFormatting>
  <conditionalFormatting sqref="AR65">
    <cfRule type="cellIs" dxfId="714" priority="712" stopIfTrue="1" operator="equal">
      <formula>0</formula>
    </cfRule>
    <cfRule type="cellIs" dxfId="713" priority="713" stopIfTrue="1" operator="greaterThan">
      <formula>1</formula>
    </cfRule>
    <cfRule type="cellIs" dxfId="712" priority="714" stopIfTrue="1" operator="between">
      <formula>0.9</formula>
      <formula>1</formula>
    </cfRule>
    <cfRule type="cellIs" dxfId="711" priority="715" stopIfTrue="1" operator="between">
      <formula>0.7</formula>
      <formula>0.8999</formula>
    </cfRule>
    <cfRule type="cellIs" dxfId="710" priority="716" stopIfTrue="1" operator="between">
      <formula>0.00001</formula>
      <formula>0.6999</formula>
    </cfRule>
  </conditionalFormatting>
  <conditionalFormatting sqref="AU65">
    <cfRule type="cellIs" dxfId="709" priority="707" stopIfTrue="1" operator="equal">
      <formula>0</formula>
    </cfRule>
    <cfRule type="cellIs" dxfId="708" priority="708" stopIfTrue="1" operator="greaterThan">
      <formula>1</formula>
    </cfRule>
    <cfRule type="cellIs" dxfId="707" priority="709" stopIfTrue="1" operator="between">
      <formula>0.9</formula>
      <formula>1</formula>
    </cfRule>
    <cfRule type="cellIs" dxfId="706" priority="710" stopIfTrue="1" operator="between">
      <formula>0.7</formula>
      <formula>0.8999</formula>
    </cfRule>
    <cfRule type="cellIs" dxfId="705" priority="711" stopIfTrue="1" operator="between">
      <formula>0.00001</formula>
      <formula>0.6999</formula>
    </cfRule>
  </conditionalFormatting>
  <conditionalFormatting sqref="N78 AX78">
    <cfRule type="cellIs" dxfId="704" priority="702" stopIfTrue="1" operator="equal">
      <formula>0</formula>
    </cfRule>
    <cfRule type="cellIs" dxfId="703" priority="703" stopIfTrue="1" operator="greaterThan">
      <formula>1</formula>
    </cfRule>
    <cfRule type="cellIs" dxfId="702" priority="704" stopIfTrue="1" operator="between">
      <formula>0.9</formula>
      <formula>1</formula>
    </cfRule>
    <cfRule type="cellIs" dxfId="701" priority="705" stopIfTrue="1" operator="between">
      <formula>0.7</formula>
      <formula>0.8999</formula>
    </cfRule>
    <cfRule type="cellIs" dxfId="700" priority="706" stopIfTrue="1" operator="between">
      <formula>0.00001</formula>
      <formula>0.6999</formula>
    </cfRule>
  </conditionalFormatting>
  <conditionalFormatting sqref="Q78">
    <cfRule type="cellIs" dxfId="699" priority="697" stopIfTrue="1" operator="equal">
      <formula>0</formula>
    </cfRule>
    <cfRule type="cellIs" dxfId="698" priority="698" stopIfTrue="1" operator="greaterThan">
      <formula>1</formula>
    </cfRule>
    <cfRule type="cellIs" dxfId="697" priority="699" stopIfTrue="1" operator="between">
      <formula>0.9</formula>
      <formula>1</formula>
    </cfRule>
    <cfRule type="cellIs" dxfId="696" priority="700" stopIfTrue="1" operator="between">
      <formula>0.7</formula>
      <formula>0.8999</formula>
    </cfRule>
    <cfRule type="cellIs" dxfId="695" priority="701" stopIfTrue="1" operator="between">
      <formula>0.00001</formula>
      <formula>0.6999</formula>
    </cfRule>
  </conditionalFormatting>
  <conditionalFormatting sqref="T78">
    <cfRule type="cellIs" dxfId="694" priority="692" stopIfTrue="1" operator="equal">
      <formula>0</formula>
    </cfRule>
    <cfRule type="cellIs" dxfId="693" priority="693" stopIfTrue="1" operator="greaterThan">
      <formula>1</formula>
    </cfRule>
    <cfRule type="cellIs" dxfId="692" priority="694" stopIfTrue="1" operator="between">
      <formula>0.9</formula>
      <formula>1</formula>
    </cfRule>
    <cfRule type="cellIs" dxfId="691" priority="695" stopIfTrue="1" operator="between">
      <formula>0.7</formula>
      <formula>0.8999</formula>
    </cfRule>
    <cfRule type="cellIs" dxfId="690" priority="696" stopIfTrue="1" operator="between">
      <formula>0.00001</formula>
      <formula>0.6999</formula>
    </cfRule>
  </conditionalFormatting>
  <conditionalFormatting sqref="W78">
    <cfRule type="cellIs" dxfId="689" priority="687" stopIfTrue="1" operator="equal">
      <formula>0</formula>
    </cfRule>
    <cfRule type="cellIs" dxfId="688" priority="688" stopIfTrue="1" operator="greaterThan">
      <formula>1</formula>
    </cfRule>
    <cfRule type="cellIs" dxfId="687" priority="689" stopIfTrue="1" operator="between">
      <formula>0.9</formula>
      <formula>1</formula>
    </cfRule>
    <cfRule type="cellIs" dxfId="686" priority="690" stopIfTrue="1" operator="between">
      <formula>0.7</formula>
      <formula>0.8999</formula>
    </cfRule>
    <cfRule type="cellIs" dxfId="685" priority="691" stopIfTrue="1" operator="between">
      <formula>0.00001</formula>
      <formula>0.6999</formula>
    </cfRule>
  </conditionalFormatting>
  <conditionalFormatting sqref="Z78">
    <cfRule type="cellIs" dxfId="684" priority="682" stopIfTrue="1" operator="equal">
      <formula>0</formula>
    </cfRule>
    <cfRule type="cellIs" dxfId="683" priority="683" stopIfTrue="1" operator="greaterThan">
      <formula>1</formula>
    </cfRule>
    <cfRule type="cellIs" dxfId="682" priority="684" stopIfTrue="1" operator="between">
      <formula>0.9</formula>
      <formula>1</formula>
    </cfRule>
    <cfRule type="cellIs" dxfId="681" priority="685" stopIfTrue="1" operator="between">
      <formula>0.7</formula>
      <formula>0.8999</formula>
    </cfRule>
    <cfRule type="cellIs" dxfId="680" priority="686" stopIfTrue="1" operator="between">
      <formula>0.00001</formula>
      <formula>0.6999</formula>
    </cfRule>
  </conditionalFormatting>
  <conditionalFormatting sqref="AC78">
    <cfRule type="cellIs" dxfId="679" priority="677" stopIfTrue="1" operator="equal">
      <formula>0</formula>
    </cfRule>
    <cfRule type="cellIs" dxfId="678" priority="678" stopIfTrue="1" operator="greaterThan">
      <formula>1</formula>
    </cfRule>
    <cfRule type="cellIs" dxfId="677" priority="679" stopIfTrue="1" operator="between">
      <formula>0.9</formula>
      <formula>1</formula>
    </cfRule>
    <cfRule type="cellIs" dxfId="676" priority="680" stopIfTrue="1" operator="between">
      <formula>0.7</formula>
      <formula>0.8999</formula>
    </cfRule>
    <cfRule type="cellIs" dxfId="675" priority="681" stopIfTrue="1" operator="between">
      <formula>0.00001</formula>
      <formula>0.6999</formula>
    </cfRule>
  </conditionalFormatting>
  <conditionalFormatting sqref="AF78">
    <cfRule type="cellIs" dxfId="674" priority="672" stopIfTrue="1" operator="equal">
      <formula>0</formula>
    </cfRule>
    <cfRule type="cellIs" dxfId="673" priority="673" stopIfTrue="1" operator="greaterThan">
      <formula>1</formula>
    </cfRule>
    <cfRule type="cellIs" dxfId="672" priority="674" stopIfTrue="1" operator="between">
      <formula>0.9</formula>
      <formula>1</formula>
    </cfRule>
    <cfRule type="cellIs" dxfId="671" priority="675" stopIfTrue="1" operator="between">
      <formula>0.7</formula>
      <formula>0.8999</formula>
    </cfRule>
    <cfRule type="cellIs" dxfId="670" priority="676" stopIfTrue="1" operator="between">
      <formula>0.00001</formula>
      <formula>0.6999</formula>
    </cfRule>
  </conditionalFormatting>
  <conditionalFormatting sqref="AI78">
    <cfRule type="cellIs" dxfId="669" priority="667" stopIfTrue="1" operator="equal">
      <formula>0</formula>
    </cfRule>
    <cfRule type="cellIs" dxfId="668" priority="668" stopIfTrue="1" operator="greaterThan">
      <formula>1</formula>
    </cfRule>
    <cfRule type="cellIs" dxfId="667" priority="669" stopIfTrue="1" operator="between">
      <formula>0.9</formula>
      <formula>1</formula>
    </cfRule>
    <cfRule type="cellIs" dxfId="666" priority="670" stopIfTrue="1" operator="between">
      <formula>0.7</formula>
      <formula>0.8999</formula>
    </cfRule>
    <cfRule type="cellIs" dxfId="665" priority="671" stopIfTrue="1" operator="between">
      <formula>0.00001</formula>
      <formula>0.6999</formula>
    </cfRule>
  </conditionalFormatting>
  <conditionalFormatting sqref="AL78">
    <cfRule type="cellIs" dxfId="664" priority="662" stopIfTrue="1" operator="equal">
      <formula>0</formula>
    </cfRule>
    <cfRule type="cellIs" dxfId="663" priority="663" stopIfTrue="1" operator="greaterThan">
      <formula>1</formula>
    </cfRule>
    <cfRule type="cellIs" dxfId="662" priority="664" stopIfTrue="1" operator="between">
      <formula>0.9</formula>
      <formula>1</formula>
    </cfRule>
    <cfRule type="cellIs" dxfId="661" priority="665" stopIfTrue="1" operator="between">
      <formula>0.7</formula>
      <formula>0.8999</formula>
    </cfRule>
    <cfRule type="cellIs" dxfId="660" priority="666" stopIfTrue="1" operator="between">
      <formula>0.00001</formula>
      <formula>0.6999</formula>
    </cfRule>
  </conditionalFormatting>
  <conditionalFormatting sqref="AO78">
    <cfRule type="cellIs" dxfId="659" priority="657" stopIfTrue="1" operator="equal">
      <formula>0</formula>
    </cfRule>
    <cfRule type="cellIs" dxfId="658" priority="658" stopIfTrue="1" operator="greaterThan">
      <formula>1</formula>
    </cfRule>
    <cfRule type="cellIs" dxfId="657" priority="659" stopIfTrue="1" operator="between">
      <formula>0.9</formula>
      <formula>1</formula>
    </cfRule>
    <cfRule type="cellIs" dxfId="656" priority="660" stopIfTrue="1" operator="between">
      <formula>0.7</formula>
      <formula>0.8999</formula>
    </cfRule>
    <cfRule type="cellIs" dxfId="655" priority="661" stopIfTrue="1" operator="between">
      <formula>0.00001</formula>
      <formula>0.6999</formula>
    </cfRule>
  </conditionalFormatting>
  <conditionalFormatting sqref="AR78">
    <cfRule type="cellIs" dxfId="654" priority="652" stopIfTrue="1" operator="equal">
      <formula>0</formula>
    </cfRule>
    <cfRule type="cellIs" dxfId="653" priority="653" stopIfTrue="1" operator="greaterThan">
      <formula>1</formula>
    </cfRule>
    <cfRule type="cellIs" dxfId="652" priority="654" stopIfTrue="1" operator="between">
      <formula>0.9</formula>
      <formula>1</formula>
    </cfRule>
    <cfRule type="cellIs" dxfId="651" priority="655" stopIfTrue="1" operator="between">
      <formula>0.7</formula>
      <formula>0.8999</formula>
    </cfRule>
    <cfRule type="cellIs" dxfId="650" priority="656" stopIfTrue="1" operator="between">
      <formula>0.00001</formula>
      <formula>0.6999</formula>
    </cfRule>
  </conditionalFormatting>
  <conditionalFormatting sqref="AU78">
    <cfRule type="cellIs" dxfId="649" priority="647" stopIfTrue="1" operator="equal">
      <formula>0</formula>
    </cfRule>
    <cfRule type="cellIs" dxfId="648" priority="648" stopIfTrue="1" operator="greaterThan">
      <formula>1</formula>
    </cfRule>
    <cfRule type="cellIs" dxfId="647" priority="649" stopIfTrue="1" operator="between">
      <formula>0.9</formula>
      <formula>1</formula>
    </cfRule>
    <cfRule type="cellIs" dxfId="646" priority="650" stopIfTrue="1" operator="between">
      <formula>0.7</formula>
      <formula>0.8999</formula>
    </cfRule>
    <cfRule type="cellIs" dxfId="645" priority="651" stopIfTrue="1" operator="between">
      <formula>0.00001</formula>
      <formula>0.6999</formula>
    </cfRule>
  </conditionalFormatting>
  <conditionalFormatting sqref="N79 AX79">
    <cfRule type="cellIs" dxfId="644" priority="642" stopIfTrue="1" operator="equal">
      <formula>0</formula>
    </cfRule>
    <cfRule type="cellIs" dxfId="643" priority="643" stopIfTrue="1" operator="greaterThan">
      <formula>1</formula>
    </cfRule>
    <cfRule type="cellIs" dxfId="642" priority="644" stopIfTrue="1" operator="between">
      <formula>0.9</formula>
      <formula>1</formula>
    </cfRule>
    <cfRule type="cellIs" dxfId="641" priority="645" stopIfTrue="1" operator="between">
      <formula>0.7</formula>
      <formula>0.8999</formula>
    </cfRule>
    <cfRule type="cellIs" dxfId="640" priority="646" stopIfTrue="1" operator="between">
      <formula>0.00001</formula>
      <formula>0.6999</formula>
    </cfRule>
  </conditionalFormatting>
  <conditionalFormatting sqref="Q79">
    <cfRule type="cellIs" dxfId="639" priority="637" stopIfTrue="1" operator="equal">
      <formula>0</formula>
    </cfRule>
    <cfRule type="cellIs" dxfId="638" priority="638" stopIfTrue="1" operator="greaterThan">
      <formula>1</formula>
    </cfRule>
    <cfRule type="cellIs" dxfId="637" priority="639" stopIfTrue="1" operator="between">
      <formula>0.9</formula>
      <formula>1</formula>
    </cfRule>
    <cfRule type="cellIs" dxfId="636" priority="640" stopIfTrue="1" operator="between">
      <formula>0.7</formula>
      <formula>0.8999</formula>
    </cfRule>
    <cfRule type="cellIs" dxfId="635" priority="641" stopIfTrue="1" operator="between">
      <formula>0.00001</formula>
      <formula>0.6999</formula>
    </cfRule>
  </conditionalFormatting>
  <conditionalFormatting sqref="T79">
    <cfRule type="cellIs" dxfId="634" priority="632" stopIfTrue="1" operator="equal">
      <formula>0</formula>
    </cfRule>
    <cfRule type="cellIs" dxfId="633" priority="633" stopIfTrue="1" operator="greaterThan">
      <formula>1</formula>
    </cfRule>
    <cfRule type="cellIs" dxfId="632" priority="634" stopIfTrue="1" operator="between">
      <formula>0.9</formula>
      <formula>1</formula>
    </cfRule>
    <cfRule type="cellIs" dxfId="631" priority="635" stopIfTrue="1" operator="between">
      <formula>0.7</formula>
      <formula>0.8999</formula>
    </cfRule>
    <cfRule type="cellIs" dxfId="630" priority="636" stopIfTrue="1" operator="between">
      <formula>0.00001</formula>
      <formula>0.6999</formula>
    </cfRule>
  </conditionalFormatting>
  <conditionalFormatting sqref="W79">
    <cfRule type="cellIs" dxfId="629" priority="627" stopIfTrue="1" operator="equal">
      <formula>0</formula>
    </cfRule>
    <cfRule type="cellIs" dxfId="628" priority="628" stopIfTrue="1" operator="greaterThan">
      <formula>1</formula>
    </cfRule>
    <cfRule type="cellIs" dxfId="627" priority="629" stopIfTrue="1" operator="between">
      <formula>0.9</formula>
      <formula>1</formula>
    </cfRule>
    <cfRule type="cellIs" dxfId="626" priority="630" stopIfTrue="1" operator="between">
      <formula>0.7</formula>
      <formula>0.8999</formula>
    </cfRule>
    <cfRule type="cellIs" dxfId="625" priority="631" stopIfTrue="1" operator="between">
      <formula>0.00001</formula>
      <formula>0.6999</formula>
    </cfRule>
  </conditionalFormatting>
  <conditionalFormatting sqref="Z79">
    <cfRule type="cellIs" dxfId="624" priority="622" stopIfTrue="1" operator="equal">
      <formula>0</formula>
    </cfRule>
    <cfRule type="cellIs" dxfId="623" priority="623" stopIfTrue="1" operator="greaterThan">
      <formula>1</formula>
    </cfRule>
    <cfRule type="cellIs" dxfId="622" priority="624" stopIfTrue="1" operator="between">
      <formula>0.9</formula>
      <formula>1</formula>
    </cfRule>
    <cfRule type="cellIs" dxfId="621" priority="625" stopIfTrue="1" operator="between">
      <formula>0.7</formula>
      <formula>0.8999</formula>
    </cfRule>
    <cfRule type="cellIs" dxfId="620" priority="626" stopIfTrue="1" operator="between">
      <formula>0.00001</formula>
      <formula>0.6999</formula>
    </cfRule>
  </conditionalFormatting>
  <conditionalFormatting sqref="AC79">
    <cfRule type="cellIs" dxfId="619" priority="617" stopIfTrue="1" operator="equal">
      <formula>0</formula>
    </cfRule>
    <cfRule type="cellIs" dxfId="618" priority="618" stopIfTrue="1" operator="greaterThan">
      <formula>1</formula>
    </cfRule>
    <cfRule type="cellIs" dxfId="617" priority="619" stopIfTrue="1" operator="between">
      <formula>0.9</formula>
      <formula>1</formula>
    </cfRule>
    <cfRule type="cellIs" dxfId="616" priority="620" stopIfTrue="1" operator="between">
      <formula>0.7</formula>
      <formula>0.8999</formula>
    </cfRule>
    <cfRule type="cellIs" dxfId="615" priority="621" stopIfTrue="1" operator="between">
      <formula>0.00001</formula>
      <formula>0.6999</formula>
    </cfRule>
  </conditionalFormatting>
  <conditionalFormatting sqref="AF79">
    <cfRule type="cellIs" dxfId="614" priority="612" stopIfTrue="1" operator="equal">
      <formula>0</formula>
    </cfRule>
    <cfRule type="cellIs" dxfId="613" priority="613" stopIfTrue="1" operator="greaterThan">
      <formula>1</formula>
    </cfRule>
    <cfRule type="cellIs" dxfId="612" priority="614" stopIfTrue="1" operator="between">
      <formula>0.9</formula>
      <formula>1</formula>
    </cfRule>
    <cfRule type="cellIs" dxfId="611" priority="615" stopIfTrue="1" operator="between">
      <formula>0.7</formula>
      <formula>0.8999</formula>
    </cfRule>
    <cfRule type="cellIs" dxfId="610" priority="616" stopIfTrue="1" operator="between">
      <formula>0.00001</formula>
      <formula>0.6999</formula>
    </cfRule>
  </conditionalFormatting>
  <conditionalFormatting sqref="AI79">
    <cfRule type="cellIs" dxfId="609" priority="607" stopIfTrue="1" operator="equal">
      <formula>0</formula>
    </cfRule>
    <cfRule type="cellIs" dxfId="608" priority="608" stopIfTrue="1" operator="greaterThan">
      <formula>1</formula>
    </cfRule>
    <cfRule type="cellIs" dxfId="607" priority="609" stopIfTrue="1" operator="between">
      <formula>0.9</formula>
      <formula>1</formula>
    </cfRule>
    <cfRule type="cellIs" dxfId="606" priority="610" stopIfTrue="1" operator="between">
      <formula>0.7</formula>
      <formula>0.8999</formula>
    </cfRule>
    <cfRule type="cellIs" dxfId="605" priority="611" stopIfTrue="1" operator="between">
      <formula>0.00001</formula>
      <formula>0.6999</formula>
    </cfRule>
  </conditionalFormatting>
  <conditionalFormatting sqref="AL79">
    <cfRule type="cellIs" dxfId="604" priority="602" stopIfTrue="1" operator="equal">
      <formula>0</formula>
    </cfRule>
    <cfRule type="cellIs" dxfId="603" priority="603" stopIfTrue="1" operator="greaterThan">
      <formula>1</formula>
    </cfRule>
    <cfRule type="cellIs" dxfId="602" priority="604" stopIfTrue="1" operator="between">
      <formula>0.9</formula>
      <formula>1</formula>
    </cfRule>
    <cfRule type="cellIs" dxfId="601" priority="605" stopIfTrue="1" operator="between">
      <formula>0.7</formula>
      <formula>0.8999</formula>
    </cfRule>
    <cfRule type="cellIs" dxfId="600" priority="606" stopIfTrue="1" operator="between">
      <formula>0.00001</formula>
      <formula>0.6999</formula>
    </cfRule>
  </conditionalFormatting>
  <conditionalFormatting sqref="AO79">
    <cfRule type="cellIs" dxfId="599" priority="597" stopIfTrue="1" operator="equal">
      <formula>0</formula>
    </cfRule>
    <cfRule type="cellIs" dxfId="598" priority="598" stopIfTrue="1" operator="greaterThan">
      <formula>1</formula>
    </cfRule>
    <cfRule type="cellIs" dxfId="597" priority="599" stopIfTrue="1" operator="between">
      <formula>0.9</formula>
      <formula>1</formula>
    </cfRule>
    <cfRule type="cellIs" dxfId="596" priority="600" stopIfTrue="1" operator="between">
      <formula>0.7</formula>
      <formula>0.8999</formula>
    </cfRule>
    <cfRule type="cellIs" dxfId="595" priority="601" stopIfTrue="1" operator="between">
      <formula>0.00001</formula>
      <formula>0.6999</formula>
    </cfRule>
  </conditionalFormatting>
  <conditionalFormatting sqref="AR79">
    <cfRule type="cellIs" dxfId="594" priority="592" stopIfTrue="1" operator="equal">
      <formula>0</formula>
    </cfRule>
    <cfRule type="cellIs" dxfId="593" priority="593" stopIfTrue="1" operator="greaterThan">
      <formula>1</formula>
    </cfRule>
    <cfRule type="cellIs" dxfId="592" priority="594" stopIfTrue="1" operator="between">
      <formula>0.9</formula>
      <formula>1</formula>
    </cfRule>
    <cfRule type="cellIs" dxfId="591" priority="595" stopIfTrue="1" operator="between">
      <formula>0.7</formula>
      <formula>0.8999</formula>
    </cfRule>
    <cfRule type="cellIs" dxfId="590" priority="596" stopIfTrue="1" operator="between">
      <formula>0.00001</formula>
      <formula>0.6999</formula>
    </cfRule>
  </conditionalFormatting>
  <conditionalFormatting sqref="AU79">
    <cfRule type="cellIs" dxfId="589" priority="587" stopIfTrue="1" operator="equal">
      <formula>0</formula>
    </cfRule>
    <cfRule type="cellIs" dxfId="588" priority="588" stopIfTrue="1" operator="greaterThan">
      <formula>1</formula>
    </cfRule>
    <cfRule type="cellIs" dxfId="587" priority="589" stopIfTrue="1" operator="between">
      <formula>0.9</formula>
      <formula>1</formula>
    </cfRule>
    <cfRule type="cellIs" dxfId="586" priority="590" stopIfTrue="1" operator="between">
      <formula>0.7</formula>
      <formula>0.8999</formula>
    </cfRule>
    <cfRule type="cellIs" dxfId="585" priority="591" stopIfTrue="1" operator="between">
      <formula>0.00001</formula>
      <formula>0.6999</formula>
    </cfRule>
  </conditionalFormatting>
  <conditionalFormatting sqref="N80 AX80">
    <cfRule type="cellIs" dxfId="584" priority="582" stopIfTrue="1" operator="equal">
      <formula>0</formula>
    </cfRule>
    <cfRule type="cellIs" dxfId="583" priority="583" stopIfTrue="1" operator="greaterThan">
      <formula>1</formula>
    </cfRule>
    <cfRule type="cellIs" dxfId="582" priority="584" stopIfTrue="1" operator="between">
      <formula>0.9</formula>
      <formula>1</formula>
    </cfRule>
    <cfRule type="cellIs" dxfId="581" priority="585" stopIfTrue="1" operator="between">
      <formula>0.7</formula>
      <formula>0.8999</formula>
    </cfRule>
    <cfRule type="cellIs" dxfId="580" priority="586" stopIfTrue="1" operator="between">
      <formula>0.00001</formula>
      <formula>0.6999</formula>
    </cfRule>
  </conditionalFormatting>
  <conditionalFormatting sqref="Q80">
    <cfRule type="cellIs" dxfId="579" priority="577" stopIfTrue="1" operator="equal">
      <formula>0</formula>
    </cfRule>
    <cfRule type="cellIs" dxfId="578" priority="578" stopIfTrue="1" operator="greaterThan">
      <formula>1</formula>
    </cfRule>
    <cfRule type="cellIs" dxfId="577" priority="579" stopIfTrue="1" operator="between">
      <formula>0.9</formula>
      <formula>1</formula>
    </cfRule>
    <cfRule type="cellIs" dxfId="576" priority="580" stopIfTrue="1" operator="between">
      <formula>0.7</formula>
      <formula>0.8999</formula>
    </cfRule>
    <cfRule type="cellIs" dxfId="575" priority="581" stopIfTrue="1" operator="between">
      <formula>0.00001</formula>
      <formula>0.6999</formula>
    </cfRule>
  </conditionalFormatting>
  <conditionalFormatting sqref="T80">
    <cfRule type="cellIs" dxfId="574" priority="572" stopIfTrue="1" operator="equal">
      <formula>0</formula>
    </cfRule>
    <cfRule type="cellIs" dxfId="573" priority="573" stopIfTrue="1" operator="greaterThan">
      <formula>1</formula>
    </cfRule>
    <cfRule type="cellIs" dxfId="572" priority="574" stopIfTrue="1" operator="between">
      <formula>0.9</formula>
      <formula>1</formula>
    </cfRule>
    <cfRule type="cellIs" dxfId="571" priority="575" stopIfTrue="1" operator="between">
      <formula>0.7</formula>
      <formula>0.8999</formula>
    </cfRule>
    <cfRule type="cellIs" dxfId="570" priority="576" stopIfTrue="1" operator="between">
      <formula>0.00001</formula>
      <formula>0.6999</formula>
    </cfRule>
  </conditionalFormatting>
  <conditionalFormatting sqref="W80">
    <cfRule type="cellIs" dxfId="569" priority="567" stopIfTrue="1" operator="equal">
      <formula>0</formula>
    </cfRule>
    <cfRule type="cellIs" dxfId="568" priority="568" stopIfTrue="1" operator="greaterThan">
      <formula>1</formula>
    </cfRule>
    <cfRule type="cellIs" dxfId="567" priority="569" stopIfTrue="1" operator="between">
      <formula>0.9</formula>
      <formula>1</formula>
    </cfRule>
    <cfRule type="cellIs" dxfId="566" priority="570" stopIfTrue="1" operator="between">
      <formula>0.7</formula>
      <formula>0.8999</formula>
    </cfRule>
    <cfRule type="cellIs" dxfId="565" priority="571" stopIfTrue="1" operator="between">
      <formula>0.00001</formula>
      <formula>0.6999</formula>
    </cfRule>
  </conditionalFormatting>
  <conditionalFormatting sqref="Z80">
    <cfRule type="cellIs" dxfId="564" priority="562" stopIfTrue="1" operator="equal">
      <formula>0</formula>
    </cfRule>
    <cfRule type="cellIs" dxfId="563" priority="563" stopIfTrue="1" operator="greaterThan">
      <formula>1</formula>
    </cfRule>
    <cfRule type="cellIs" dxfId="562" priority="564" stopIfTrue="1" operator="between">
      <formula>0.9</formula>
      <formula>1</formula>
    </cfRule>
    <cfRule type="cellIs" dxfId="561" priority="565" stopIfTrue="1" operator="between">
      <formula>0.7</formula>
      <formula>0.8999</formula>
    </cfRule>
    <cfRule type="cellIs" dxfId="560" priority="566" stopIfTrue="1" operator="between">
      <formula>0.00001</formula>
      <formula>0.6999</formula>
    </cfRule>
  </conditionalFormatting>
  <conditionalFormatting sqref="AC80">
    <cfRule type="cellIs" dxfId="559" priority="557" stopIfTrue="1" operator="equal">
      <formula>0</formula>
    </cfRule>
    <cfRule type="cellIs" dxfId="558" priority="558" stopIfTrue="1" operator="greaterThan">
      <formula>1</formula>
    </cfRule>
    <cfRule type="cellIs" dxfId="557" priority="559" stopIfTrue="1" operator="between">
      <formula>0.9</formula>
      <formula>1</formula>
    </cfRule>
    <cfRule type="cellIs" dxfId="556" priority="560" stopIfTrue="1" operator="between">
      <formula>0.7</formula>
      <formula>0.8999</formula>
    </cfRule>
    <cfRule type="cellIs" dxfId="555" priority="561" stopIfTrue="1" operator="between">
      <formula>0.00001</formula>
      <formula>0.6999</formula>
    </cfRule>
  </conditionalFormatting>
  <conditionalFormatting sqref="AF80">
    <cfRule type="cellIs" dxfId="554" priority="552" stopIfTrue="1" operator="equal">
      <formula>0</formula>
    </cfRule>
    <cfRule type="cellIs" dxfId="553" priority="553" stopIfTrue="1" operator="greaterThan">
      <formula>1</formula>
    </cfRule>
    <cfRule type="cellIs" dxfId="552" priority="554" stopIfTrue="1" operator="between">
      <formula>0.9</formula>
      <formula>1</formula>
    </cfRule>
    <cfRule type="cellIs" dxfId="551" priority="555" stopIfTrue="1" operator="between">
      <formula>0.7</formula>
      <formula>0.8999</formula>
    </cfRule>
    <cfRule type="cellIs" dxfId="550" priority="556" stopIfTrue="1" operator="between">
      <formula>0.00001</formula>
      <formula>0.6999</formula>
    </cfRule>
  </conditionalFormatting>
  <conditionalFormatting sqref="AI80">
    <cfRule type="cellIs" dxfId="549" priority="547" stopIfTrue="1" operator="equal">
      <formula>0</formula>
    </cfRule>
    <cfRule type="cellIs" dxfId="548" priority="548" stopIfTrue="1" operator="greaterThan">
      <formula>1</formula>
    </cfRule>
    <cfRule type="cellIs" dxfId="547" priority="549" stopIfTrue="1" operator="between">
      <formula>0.9</formula>
      <formula>1</formula>
    </cfRule>
    <cfRule type="cellIs" dxfId="546" priority="550" stopIfTrue="1" operator="between">
      <formula>0.7</formula>
      <formula>0.8999</formula>
    </cfRule>
    <cfRule type="cellIs" dxfId="545" priority="551" stopIfTrue="1" operator="between">
      <formula>0.00001</formula>
      <formula>0.6999</formula>
    </cfRule>
  </conditionalFormatting>
  <conditionalFormatting sqref="AL80">
    <cfRule type="cellIs" dxfId="544" priority="542" stopIfTrue="1" operator="equal">
      <formula>0</formula>
    </cfRule>
    <cfRule type="cellIs" dxfId="543" priority="543" stopIfTrue="1" operator="greaterThan">
      <formula>1</formula>
    </cfRule>
    <cfRule type="cellIs" dxfId="542" priority="544" stopIfTrue="1" operator="between">
      <formula>0.9</formula>
      <formula>1</formula>
    </cfRule>
    <cfRule type="cellIs" dxfId="541" priority="545" stopIfTrue="1" operator="between">
      <formula>0.7</formula>
      <formula>0.8999</formula>
    </cfRule>
    <cfRule type="cellIs" dxfId="540" priority="546" stopIfTrue="1" operator="between">
      <formula>0.00001</formula>
      <formula>0.6999</formula>
    </cfRule>
  </conditionalFormatting>
  <conditionalFormatting sqref="AO80">
    <cfRule type="cellIs" dxfId="539" priority="537" stopIfTrue="1" operator="equal">
      <formula>0</formula>
    </cfRule>
    <cfRule type="cellIs" dxfId="538" priority="538" stopIfTrue="1" operator="greaterThan">
      <formula>1</formula>
    </cfRule>
    <cfRule type="cellIs" dxfId="537" priority="539" stopIfTrue="1" operator="between">
      <formula>0.9</formula>
      <formula>1</formula>
    </cfRule>
    <cfRule type="cellIs" dxfId="536" priority="540" stopIfTrue="1" operator="between">
      <formula>0.7</formula>
      <formula>0.8999</formula>
    </cfRule>
    <cfRule type="cellIs" dxfId="535" priority="541" stopIfTrue="1" operator="between">
      <formula>0.00001</formula>
      <formula>0.6999</formula>
    </cfRule>
  </conditionalFormatting>
  <conditionalFormatting sqref="AR80">
    <cfRule type="cellIs" dxfId="534" priority="532" stopIfTrue="1" operator="equal">
      <formula>0</formula>
    </cfRule>
    <cfRule type="cellIs" dxfId="533" priority="533" stopIfTrue="1" operator="greaterThan">
      <formula>1</formula>
    </cfRule>
    <cfRule type="cellIs" dxfId="532" priority="534" stopIfTrue="1" operator="between">
      <formula>0.9</formula>
      <formula>1</formula>
    </cfRule>
    <cfRule type="cellIs" dxfId="531" priority="535" stopIfTrue="1" operator="between">
      <formula>0.7</formula>
      <formula>0.8999</formula>
    </cfRule>
    <cfRule type="cellIs" dxfId="530" priority="536" stopIfTrue="1" operator="between">
      <formula>0.00001</formula>
      <formula>0.6999</formula>
    </cfRule>
  </conditionalFormatting>
  <conditionalFormatting sqref="AU80">
    <cfRule type="cellIs" dxfId="529" priority="527" stopIfTrue="1" operator="equal">
      <formula>0</formula>
    </cfRule>
    <cfRule type="cellIs" dxfId="528" priority="528" stopIfTrue="1" operator="greaterThan">
      <formula>1</formula>
    </cfRule>
    <cfRule type="cellIs" dxfId="527" priority="529" stopIfTrue="1" operator="between">
      <formula>0.9</formula>
      <formula>1</formula>
    </cfRule>
    <cfRule type="cellIs" dxfId="526" priority="530" stopIfTrue="1" operator="between">
      <formula>0.7</formula>
      <formula>0.8999</formula>
    </cfRule>
    <cfRule type="cellIs" dxfId="525" priority="531" stopIfTrue="1" operator="between">
      <formula>0.00001</formula>
      <formula>0.6999</formula>
    </cfRule>
  </conditionalFormatting>
  <conditionalFormatting sqref="N81 AX81">
    <cfRule type="cellIs" dxfId="524" priority="522" stopIfTrue="1" operator="equal">
      <formula>0</formula>
    </cfRule>
    <cfRule type="cellIs" dxfId="523" priority="523" stopIfTrue="1" operator="greaterThan">
      <formula>1</formula>
    </cfRule>
    <cfRule type="cellIs" dxfId="522" priority="524" stopIfTrue="1" operator="between">
      <formula>0.9</formula>
      <formula>1</formula>
    </cfRule>
    <cfRule type="cellIs" dxfId="521" priority="525" stopIfTrue="1" operator="between">
      <formula>0.7</formula>
      <formula>0.8999</formula>
    </cfRule>
    <cfRule type="cellIs" dxfId="520" priority="526" stopIfTrue="1" operator="between">
      <formula>0.00001</formula>
      <formula>0.6999</formula>
    </cfRule>
  </conditionalFormatting>
  <conditionalFormatting sqref="Q81">
    <cfRule type="cellIs" dxfId="519" priority="517" stopIfTrue="1" operator="equal">
      <formula>0</formula>
    </cfRule>
    <cfRule type="cellIs" dxfId="518" priority="518" stopIfTrue="1" operator="greaterThan">
      <formula>1</formula>
    </cfRule>
    <cfRule type="cellIs" dxfId="517" priority="519" stopIfTrue="1" operator="between">
      <formula>0.9</formula>
      <formula>1</formula>
    </cfRule>
    <cfRule type="cellIs" dxfId="516" priority="520" stopIfTrue="1" operator="between">
      <formula>0.7</formula>
      <formula>0.8999</formula>
    </cfRule>
    <cfRule type="cellIs" dxfId="515" priority="521" stopIfTrue="1" operator="between">
      <formula>0.00001</formula>
      <formula>0.6999</formula>
    </cfRule>
  </conditionalFormatting>
  <conditionalFormatting sqref="T81">
    <cfRule type="cellIs" dxfId="514" priority="512" stopIfTrue="1" operator="equal">
      <formula>0</formula>
    </cfRule>
    <cfRule type="cellIs" dxfId="513" priority="513" stopIfTrue="1" operator="greaterThan">
      <formula>1</formula>
    </cfRule>
    <cfRule type="cellIs" dxfId="512" priority="514" stopIfTrue="1" operator="between">
      <formula>0.9</formula>
      <formula>1</formula>
    </cfRule>
    <cfRule type="cellIs" dxfId="511" priority="515" stopIfTrue="1" operator="between">
      <formula>0.7</formula>
      <formula>0.8999</formula>
    </cfRule>
    <cfRule type="cellIs" dxfId="510" priority="516" stopIfTrue="1" operator="between">
      <formula>0.00001</formula>
      <formula>0.6999</formula>
    </cfRule>
  </conditionalFormatting>
  <conditionalFormatting sqref="W81">
    <cfRule type="cellIs" dxfId="509" priority="507" stopIfTrue="1" operator="equal">
      <formula>0</formula>
    </cfRule>
    <cfRule type="cellIs" dxfId="508" priority="508" stopIfTrue="1" operator="greaterThan">
      <formula>1</formula>
    </cfRule>
    <cfRule type="cellIs" dxfId="507" priority="509" stopIfTrue="1" operator="between">
      <formula>0.9</formula>
      <formula>1</formula>
    </cfRule>
    <cfRule type="cellIs" dxfId="506" priority="510" stopIfTrue="1" operator="between">
      <formula>0.7</formula>
      <formula>0.8999</formula>
    </cfRule>
    <cfRule type="cellIs" dxfId="505" priority="511" stopIfTrue="1" operator="between">
      <formula>0.00001</formula>
      <formula>0.6999</formula>
    </cfRule>
  </conditionalFormatting>
  <conditionalFormatting sqref="Z81">
    <cfRule type="cellIs" dxfId="504" priority="502" stopIfTrue="1" operator="equal">
      <formula>0</formula>
    </cfRule>
    <cfRule type="cellIs" dxfId="503" priority="503" stopIfTrue="1" operator="greaterThan">
      <formula>1</formula>
    </cfRule>
    <cfRule type="cellIs" dxfId="502" priority="504" stopIfTrue="1" operator="between">
      <formula>0.9</formula>
      <formula>1</formula>
    </cfRule>
    <cfRule type="cellIs" dxfId="501" priority="505" stopIfTrue="1" operator="between">
      <formula>0.7</formula>
      <formula>0.8999</formula>
    </cfRule>
    <cfRule type="cellIs" dxfId="500" priority="506" stopIfTrue="1" operator="between">
      <formula>0.00001</formula>
      <formula>0.6999</formula>
    </cfRule>
  </conditionalFormatting>
  <conditionalFormatting sqref="AC81">
    <cfRule type="cellIs" dxfId="499" priority="497" stopIfTrue="1" operator="equal">
      <formula>0</formula>
    </cfRule>
    <cfRule type="cellIs" dxfId="498" priority="498" stopIfTrue="1" operator="greaterThan">
      <formula>1</formula>
    </cfRule>
    <cfRule type="cellIs" dxfId="497" priority="499" stopIfTrue="1" operator="between">
      <formula>0.9</formula>
      <formula>1</formula>
    </cfRule>
    <cfRule type="cellIs" dxfId="496" priority="500" stopIfTrue="1" operator="between">
      <formula>0.7</formula>
      <formula>0.8999</formula>
    </cfRule>
    <cfRule type="cellIs" dxfId="495" priority="501" stopIfTrue="1" operator="between">
      <formula>0.00001</formula>
      <formula>0.6999</formula>
    </cfRule>
  </conditionalFormatting>
  <conditionalFormatting sqref="AF81">
    <cfRule type="cellIs" dxfId="494" priority="492" stopIfTrue="1" operator="equal">
      <formula>0</formula>
    </cfRule>
    <cfRule type="cellIs" dxfId="493" priority="493" stopIfTrue="1" operator="greaterThan">
      <formula>1</formula>
    </cfRule>
    <cfRule type="cellIs" dxfId="492" priority="494" stopIfTrue="1" operator="between">
      <formula>0.9</formula>
      <formula>1</formula>
    </cfRule>
    <cfRule type="cellIs" dxfId="491" priority="495" stopIfTrue="1" operator="between">
      <formula>0.7</formula>
      <formula>0.8999</formula>
    </cfRule>
    <cfRule type="cellIs" dxfId="490" priority="496" stopIfTrue="1" operator="between">
      <formula>0.00001</formula>
      <formula>0.6999</formula>
    </cfRule>
  </conditionalFormatting>
  <conditionalFormatting sqref="AI81">
    <cfRule type="cellIs" dxfId="489" priority="487" stopIfTrue="1" operator="equal">
      <formula>0</formula>
    </cfRule>
    <cfRule type="cellIs" dxfId="488" priority="488" stopIfTrue="1" operator="greaterThan">
      <formula>1</formula>
    </cfRule>
    <cfRule type="cellIs" dxfId="487" priority="489" stopIfTrue="1" operator="between">
      <formula>0.9</formula>
      <formula>1</formula>
    </cfRule>
    <cfRule type="cellIs" dxfId="486" priority="490" stopIfTrue="1" operator="between">
      <formula>0.7</formula>
      <formula>0.8999</formula>
    </cfRule>
    <cfRule type="cellIs" dxfId="485" priority="491" stopIfTrue="1" operator="between">
      <formula>0.00001</formula>
      <formula>0.6999</formula>
    </cfRule>
  </conditionalFormatting>
  <conditionalFormatting sqref="AL81">
    <cfRule type="cellIs" dxfId="484" priority="482" stopIfTrue="1" operator="equal">
      <formula>0</formula>
    </cfRule>
    <cfRule type="cellIs" dxfId="483" priority="483" stopIfTrue="1" operator="greaterThan">
      <formula>1</formula>
    </cfRule>
    <cfRule type="cellIs" dxfId="482" priority="484" stopIfTrue="1" operator="between">
      <formula>0.9</formula>
      <formula>1</formula>
    </cfRule>
    <cfRule type="cellIs" dxfId="481" priority="485" stopIfTrue="1" operator="between">
      <formula>0.7</formula>
      <formula>0.8999</formula>
    </cfRule>
    <cfRule type="cellIs" dxfId="480" priority="486" stopIfTrue="1" operator="between">
      <formula>0.00001</formula>
      <formula>0.6999</formula>
    </cfRule>
  </conditionalFormatting>
  <conditionalFormatting sqref="AO81">
    <cfRule type="cellIs" dxfId="479" priority="477" stopIfTrue="1" operator="equal">
      <formula>0</formula>
    </cfRule>
    <cfRule type="cellIs" dxfId="478" priority="478" stopIfTrue="1" operator="greaterThan">
      <formula>1</formula>
    </cfRule>
    <cfRule type="cellIs" dxfId="477" priority="479" stopIfTrue="1" operator="between">
      <formula>0.9</formula>
      <formula>1</formula>
    </cfRule>
    <cfRule type="cellIs" dxfId="476" priority="480" stopIfTrue="1" operator="between">
      <formula>0.7</formula>
      <formula>0.8999</formula>
    </cfRule>
    <cfRule type="cellIs" dxfId="475" priority="481" stopIfTrue="1" operator="between">
      <formula>0.00001</formula>
      <formula>0.6999</formula>
    </cfRule>
  </conditionalFormatting>
  <conditionalFormatting sqref="AR81">
    <cfRule type="cellIs" dxfId="474" priority="472" stopIfTrue="1" operator="equal">
      <formula>0</formula>
    </cfRule>
    <cfRule type="cellIs" dxfId="473" priority="473" stopIfTrue="1" operator="greaterThan">
      <formula>1</formula>
    </cfRule>
    <cfRule type="cellIs" dxfId="472" priority="474" stopIfTrue="1" operator="between">
      <formula>0.9</formula>
      <formula>1</formula>
    </cfRule>
    <cfRule type="cellIs" dxfId="471" priority="475" stopIfTrue="1" operator="between">
      <formula>0.7</formula>
      <formula>0.8999</formula>
    </cfRule>
    <cfRule type="cellIs" dxfId="470" priority="476" stopIfTrue="1" operator="between">
      <formula>0.00001</formula>
      <formula>0.6999</formula>
    </cfRule>
  </conditionalFormatting>
  <conditionalFormatting sqref="AU81">
    <cfRule type="cellIs" dxfId="469" priority="467" stopIfTrue="1" operator="equal">
      <formula>0</formula>
    </cfRule>
    <cfRule type="cellIs" dxfId="468" priority="468" stopIfTrue="1" operator="greaterThan">
      <formula>1</formula>
    </cfRule>
    <cfRule type="cellIs" dxfId="467" priority="469" stopIfTrue="1" operator="between">
      <formula>0.9</formula>
      <formula>1</formula>
    </cfRule>
    <cfRule type="cellIs" dxfId="466" priority="470" stopIfTrue="1" operator="between">
      <formula>0.7</formula>
      <formula>0.8999</formula>
    </cfRule>
    <cfRule type="cellIs" dxfId="465" priority="471" stopIfTrue="1" operator="between">
      <formula>0.00001</formula>
      <formula>0.6999</formula>
    </cfRule>
  </conditionalFormatting>
  <conditionalFormatting sqref="N82:N87 AI82:AI87 AR82:AR87 AU82:AU87">
    <cfRule type="cellIs" dxfId="464" priority="462" stopIfTrue="1" operator="equal">
      <formula>0</formula>
    </cfRule>
    <cfRule type="cellIs" dxfId="463" priority="463" stopIfTrue="1" operator="greaterThan">
      <formula>1</formula>
    </cfRule>
    <cfRule type="cellIs" dxfId="462" priority="464" stopIfTrue="1" operator="between">
      <formula>0.9</formula>
      <formula>1</formula>
    </cfRule>
    <cfRule type="cellIs" dxfId="461" priority="465" stopIfTrue="1" operator="between">
      <formula>0.7</formula>
      <formula>0.8999</formula>
    </cfRule>
    <cfRule type="cellIs" dxfId="460" priority="466" stopIfTrue="1" operator="between">
      <formula>0.00001</formula>
      <formula>0.6999</formula>
    </cfRule>
  </conditionalFormatting>
  <conditionalFormatting sqref="AI86">
    <cfRule type="colorScale" priority="461">
      <colorScale>
        <cfvo type="min"/>
        <cfvo type="percent" val="100"/>
        <color rgb="FFFF7128"/>
        <color theme="0"/>
      </colorScale>
    </cfRule>
  </conditionalFormatting>
  <conditionalFormatting sqref="AO82:AO87">
    <cfRule type="cellIs" dxfId="459" priority="456" stopIfTrue="1" operator="equal">
      <formula>0</formula>
    </cfRule>
    <cfRule type="cellIs" dxfId="458" priority="457" stopIfTrue="1" operator="greaterThan">
      <formula>1</formula>
    </cfRule>
    <cfRule type="cellIs" dxfId="457" priority="458" stopIfTrue="1" operator="between">
      <formula>0.9</formula>
      <formula>1</formula>
    </cfRule>
    <cfRule type="cellIs" dxfId="456" priority="459" stopIfTrue="1" operator="between">
      <formula>0.7</formula>
      <formula>0.8999</formula>
    </cfRule>
    <cfRule type="cellIs" dxfId="455" priority="460" stopIfTrue="1" operator="between">
      <formula>0.00001</formula>
      <formula>0.6999</formula>
    </cfRule>
  </conditionalFormatting>
  <conditionalFormatting sqref="AL82:AL87">
    <cfRule type="cellIs" dxfId="454" priority="451" stopIfTrue="1" operator="equal">
      <formula>0</formula>
    </cfRule>
    <cfRule type="cellIs" dxfId="453" priority="452" stopIfTrue="1" operator="greaterThan">
      <formula>1</formula>
    </cfRule>
    <cfRule type="cellIs" dxfId="452" priority="453" stopIfTrue="1" operator="between">
      <formula>0.9</formula>
      <formula>1</formula>
    </cfRule>
    <cfRule type="cellIs" dxfId="451" priority="454" stopIfTrue="1" operator="between">
      <formula>0.7</formula>
      <formula>0.8999</formula>
    </cfRule>
    <cfRule type="cellIs" dxfId="450" priority="455" stopIfTrue="1" operator="between">
      <formula>0.00001</formula>
      <formula>0.6999</formula>
    </cfRule>
  </conditionalFormatting>
  <conditionalFormatting sqref="AF82:AF87">
    <cfRule type="cellIs" dxfId="449" priority="446" stopIfTrue="1" operator="equal">
      <formula>0</formula>
    </cfRule>
    <cfRule type="cellIs" dxfId="448" priority="447" stopIfTrue="1" operator="greaterThan">
      <formula>1</formula>
    </cfRule>
    <cfRule type="cellIs" dxfId="447" priority="448" stopIfTrue="1" operator="between">
      <formula>0.9</formula>
      <formula>1</formula>
    </cfRule>
    <cfRule type="cellIs" dxfId="446" priority="449" stopIfTrue="1" operator="between">
      <formula>0.7</formula>
      <formula>0.8999</formula>
    </cfRule>
    <cfRule type="cellIs" dxfId="445" priority="450" stopIfTrue="1" operator="between">
      <formula>0.00001</formula>
      <formula>0.6999</formula>
    </cfRule>
  </conditionalFormatting>
  <conditionalFormatting sqref="AC82:AC87">
    <cfRule type="cellIs" dxfId="444" priority="441" stopIfTrue="1" operator="equal">
      <formula>0</formula>
    </cfRule>
    <cfRule type="cellIs" dxfId="443" priority="442" stopIfTrue="1" operator="greaterThan">
      <formula>1</formula>
    </cfRule>
    <cfRule type="cellIs" dxfId="442" priority="443" stopIfTrue="1" operator="between">
      <formula>0.9</formula>
      <formula>1</formula>
    </cfRule>
    <cfRule type="cellIs" dxfId="441" priority="444" stopIfTrue="1" operator="between">
      <formula>0.7</formula>
      <formula>0.8999</formula>
    </cfRule>
    <cfRule type="cellIs" dxfId="440" priority="445" stopIfTrue="1" operator="between">
      <formula>0.00001</formula>
      <formula>0.6999</formula>
    </cfRule>
  </conditionalFormatting>
  <conditionalFormatting sqref="Q82:Q87">
    <cfRule type="cellIs" dxfId="439" priority="436" stopIfTrue="1" operator="equal">
      <formula>0</formula>
    </cfRule>
    <cfRule type="cellIs" dxfId="438" priority="437" stopIfTrue="1" operator="greaterThan">
      <formula>1</formula>
    </cfRule>
    <cfRule type="cellIs" dxfId="437" priority="438" stopIfTrue="1" operator="between">
      <formula>0.9</formula>
      <formula>1</formula>
    </cfRule>
    <cfRule type="cellIs" dxfId="436" priority="439" stopIfTrue="1" operator="between">
      <formula>0.7</formula>
      <formula>0.8999</formula>
    </cfRule>
    <cfRule type="cellIs" dxfId="435" priority="440" stopIfTrue="1" operator="between">
      <formula>0.00001</formula>
      <formula>0.6999</formula>
    </cfRule>
  </conditionalFormatting>
  <conditionalFormatting sqref="T82:T87">
    <cfRule type="cellIs" dxfId="434" priority="431" stopIfTrue="1" operator="equal">
      <formula>0</formula>
    </cfRule>
    <cfRule type="cellIs" dxfId="433" priority="432" stopIfTrue="1" operator="greaterThan">
      <formula>1</formula>
    </cfRule>
    <cfRule type="cellIs" dxfId="432" priority="433" stopIfTrue="1" operator="between">
      <formula>0.9</formula>
      <formula>1</formula>
    </cfRule>
    <cfRule type="cellIs" dxfId="431" priority="434" stopIfTrue="1" operator="between">
      <formula>0.7</formula>
      <formula>0.8999</formula>
    </cfRule>
    <cfRule type="cellIs" dxfId="430" priority="435" stopIfTrue="1" operator="between">
      <formula>0.00001</formula>
      <formula>0.6999</formula>
    </cfRule>
  </conditionalFormatting>
  <conditionalFormatting sqref="W82:W87">
    <cfRule type="cellIs" dxfId="429" priority="426" stopIfTrue="1" operator="equal">
      <formula>0</formula>
    </cfRule>
    <cfRule type="cellIs" dxfId="428" priority="427" stopIfTrue="1" operator="greaterThan">
      <formula>1</formula>
    </cfRule>
    <cfRule type="cellIs" dxfId="427" priority="428" stopIfTrue="1" operator="between">
      <formula>0.9</formula>
      <formula>1</formula>
    </cfRule>
    <cfRule type="cellIs" dxfId="426" priority="429" stopIfTrue="1" operator="between">
      <formula>0.7</formula>
      <formula>0.8999</formula>
    </cfRule>
    <cfRule type="cellIs" dxfId="425" priority="430" stopIfTrue="1" operator="between">
      <formula>0.00001</formula>
      <formula>0.6999</formula>
    </cfRule>
  </conditionalFormatting>
  <conditionalFormatting sqref="Z82:Z87">
    <cfRule type="cellIs" dxfId="424" priority="421" stopIfTrue="1" operator="equal">
      <formula>0</formula>
    </cfRule>
    <cfRule type="cellIs" dxfId="423" priority="422" stopIfTrue="1" operator="greaterThan">
      <formula>1</formula>
    </cfRule>
    <cfRule type="cellIs" dxfId="422" priority="423" stopIfTrue="1" operator="between">
      <formula>0.9</formula>
      <formula>1</formula>
    </cfRule>
    <cfRule type="cellIs" dxfId="421" priority="424" stopIfTrue="1" operator="between">
      <formula>0.7</formula>
      <formula>0.8999</formula>
    </cfRule>
    <cfRule type="cellIs" dxfId="420" priority="425" stopIfTrue="1" operator="between">
      <formula>0.00001</formula>
      <formula>0.6999</formula>
    </cfRule>
  </conditionalFormatting>
  <conditionalFormatting sqref="N88 AX88">
    <cfRule type="cellIs" dxfId="419" priority="416" stopIfTrue="1" operator="equal">
      <formula>0</formula>
    </cfRule>
    <cfRule type="cellIs" dxfId="418" priority="417" stopIfTrue="1" operator="greaterThan">
      <formula>1</formula>
    </cfRule>
    <cfRule type="cellIs" dxfId="417" priority="418" stopIfTrue="1" operator="between">
      <formula>0.9</formula>
      <formula>1</formula>
    </cfRule>
    <cfRule type="cellIs" dxfId="416" priority="419" stopIfTrue="1" operator="between">
      <formula>0.7</formula>
      <formula>0.8999</formula>
    </cfRule>
    <cfRule type="cellIs" dxfId="415" priority="420" stopIfTrue="1" operator="between">
      <formula>0.00001</formula>
      <formula>0.6999</formula>
    </cfRule>
  </conditionalFormatting>
  <conditionalFormatting sqref="Q88">
    <cfRule type="cellIs" dxfId="414" priority="411" stopIfTrue="1" operator="equal">
      <formula>0</formula>
    </cfRule>
    <cfRule type="cellIs" dxfId="413" priority="412" stopIfTrue="1" operator="greaterThan">
      <formula>1</formula>
    </cfRule>
    <cfRule type="cellIs" dxfId="412" priority="413" stopIfTrue="1" operator="between">
      <formula>0.9</formula>
      <formula>1</formula>
    </cfRule>
    <cfRule type="cellIs" dxfId="411" priority="414" stopIfTrue="1" operator="between">
      <formula>0.7</formula>
      <formula>0.8999</formula>
    </cfRule>
    <cfRule type="cellIs" dxfId="410" priority="415" stopIfTrue="1" operator="between">
      <formula>0.00001</formula>
      <formula>0.6999</formula>
    </cfRule>
  </conditionalFormatting>
  <conditionalFormatting sqref="T88">
    <cfRule type="cellIs" dxfId="409" priority="406" stopIfTrue="1" operator="equal">
      <formula>0</formula>
    </cfRule>
    <cfRule type="cellIs" dxfId="408" priority="407" stopIfTrue="1" operator="greaterThan">
      <formula>1</formula>
    </cfRule>
    <cfRule type="cellIs" dxfId="407" priority="408" stopIfTrue="1" operator="between">
      <formula>0.9</formula>
      <formula>1</formula>
    </cfRule>
    <cfRule type="cellIs" dxfId="406" priority="409" stopIfTrue="1" operator="between">
      <formula>0.7</formula>
      <formula>0.8999</formula>
    </cfRule>
    <cfRule type="cellIs" dxfId="405" priority="410" stopIfTrue="1" operator="between">
      <formula>0.00001</formula>
      <formula>0.6999</formula>
    </cfRule>
  </conditionalFormatting>
  <conditionalFormatting sqref="W88">
    <cfRule type="cellIs" dxfId="404" priority="401" stopIfTrue="1" operator="equal">
      <formula>0</formula>
    </cfRule>
    <cfRule type="cellIs" dxfId="403" priority="402" stopIfTrue="1" operator="greaterThan">
      <formula>1</formula>
    </cfRule>
    <cfRule type="cellIs" dxfId="402" priority="403" stopIfTrue="1" operator="between">
      <formula>0.9</formula>
      <formula>1</formula>
    </cfRule>
    <cfRule type="cellIs" dxfId="401" priority="404" stopIfTrue="1" operator="between">
      <formula>0.7</formula>
      <formula>0.8999</formula>
    </cfRule>
    <cfRule type="cellIs" dxfId="400" priority="405" stopIfTrue="1" operator="between">
      <formula>0.00001</formula>
      <formula>0.6999</formula>
    </cfRule>
  </conditionalFormatting>
  <conditionalFormatting sqref="Z88">
    <cfRule type="cellIs" dxfId="399" priority="396" stopIfTrue="1" operator="equal">
      <formula>0</formula>
    </cfRule>
    <cfRule type="cellIs" dxfId="398" priority="397" stopIfTrue="1" operator="greaterThan">
      <formula>1</formula>
    </cfRule>
    <cfRule type="cellIs" dxfId="397" priority="398" stopIfTrue="1" operator="between">
      <formula>0.9</formula>
      <formula>1</formula>
    </cfRule>
    <cfRule type="cellIs" dxfId="396" priority="399" stopIfTrue="1" operator="between">
      <formula>0.7</formula>
      <formula>0.8999</formula>
    </cfRule>
    <cfRule type="cellIs" dxfId="395" priority="400" stopIfTrue="1" operator="between">
      <formula>0.00001</formula>
      <formula>0.6999</formula>
    </cfRule>
  </conditionalFormatting>
  <conditionalFormatting sqref="AC88">
    <cfRule type="cellIs" dxfId="394" priority="391" stopIfTrue="1" operator="equal">
      <formula>0</formula>
    </cfRule>
    <cfRule type="cellIs" dxfId="393" priority="392" stopIfTrue="1" operator="greaterThan">
      <formula>1</formula>
    </cfRule>
    <cfRule type="cellIs" dxfId="392" priority="393" stopIfTrue="1" operator="between">
      <formula>0.9</formula>
      <formula>1</formula>
    </cfRule>
    <cfRule type="cellIs" dxfId="391" priority="394" stopIfTrue="1" operator="between">
      <formula>0.7</formula>
      <formula>0.8999</formula>
    </cfRule>
    <cfRule type="cellIs" dxfId="390" priority="395" stopIfTrue="1" operator="between">
      <formula>0.00001</formula>
      <formula>0.6999</formula>
    </cfRule>
  </conditionalFormatting>
  <conditionalFormatting sqref="AF88">
    <cfRule type="cellIs" dxfId="389" priority="386" stopIfTrue="1" operator="equal">
      <formula>0</formula>
    </cfRule>
    <cfRule type="cellIs" dxfId="388" priority="387" stopIfTrue="1" operator="greaterThan">
      <formula>1</formula>
    </cfRule>
    <cfRule type="cellIs" dxfId="387" priority="388" stopIfTrue="1" operator="between">
      <formula>0.9</formula>
      <formula>1</formula>
    </cfRule>
    <cfRule type="cellIs" dxfId="386" priority="389" stopIfTrue="1" operator="between">
      <formula>0.7</formula>
      <formula>0.8999</formula>
    </cfRule>
    <cfRule type="cellIs" dxfId="385" priority="390" stopIfTrue="1" operator="between">
      <formula>0.00001</formula>
      <formula>0.6999</formula>
    </cfRule>
  </conditionalFormatting>
  <conditionalFormatting sqref="AI88">
    <cfRule type="cellIs" dxfId="384" priority="381" stopIfTrue="1" operator="equal">
      <formula>0</formula>
    </cfRule>
    <cfRule type="cellIs" dxfId="383" priority="382" stopIfTrue="1" operator="greaterThan">
      <formula>1</formula>
    </cfRule>
    <cfRule type="cellIs" dxfId="382" priority="383" stopIfTrue="1" operator="between">
      <formula>0.9</formula>
      <formula>1</formula>
    </cfRule>
    <cfRule type="cellIs" dxfId="381" priority="384" stopIfTrue="1" operator="between">
      <formula>0.7</formula>
      <formula>0.8999</formula>
    </cfRule>
    <cfRule type="cellIs" dxfId="380" priority="385" stopIfTrue="1" operator="between">
      <formula>0.00001</formula>
      <formula>0.6999</formula>
    </cfRule>
  </conditionalFormatting>
  <conditionalFormatting sqref="AL88">
    <cfRule type="cellIs" dxfId="379" priority="376" stopIfTrue="1" operator="equal">
      <formula>0</formula>
    </cfRule>
    <cfRule type="cellIs" dxfId="378" priority="377" stopIfTrue="1" operator="greaterThan">
      <formula>1</formula>
    </cfRule>
    <cfRule type="cellIs" dxfId="377" priority="378" stopIfTrue="1" operator="between">
      <formula>0.9</formula>
      <formula>1</formula>
    </cfRule>
    <cfRule type="cellIs" dxfId="376" priority="379" stopIfTrue="1" operator="between">
      <formula>0.7</formula>
      <formula>0.8999</formula>
    </cfRule>
    <cfRule type="cellIs" dxfId="375" priority="380" stopIfTrue="1" operator="between">
      <formula>0.00001</formula>
      <formula>0.6999</formula>
    </cfRule>
  </conditionalFormatting>
  <conditionalFormatting sqref="AO88">
    <cfRule type="cellIs" dxfId="374" priority="371" stopIfTrue="1" operator="equal">
      <formula>0</formula>
    </cfRule>
    <cfRule type="cellIs" dxfId="373" priority="372" stopIfTrue="1" operator="greaterThan">
      <formula>1</formula>
    </cfRule>
    <cfRule type="cellIs" dxfId="372" priority="373" stopIfTrue="1" operator="between">
      <formula>0.9</formula>
      <formula>1</formula>
    </cfRule>
    <cfRule type="cellIs" dxfId="371" priority="374" stopIfTrue="1" operator="between">
      <formula>0.7</formula>
      <formula>0.8999</formula>
    </cfRule>
    <cfRule type="cellIs" dxfId="370" priority="375" stopIfTrue="1" operator="between">
      <formula>0.00001</formula>
      <formula>0.6999</formula>
    </cfRule>
  </conditionalFormatting>
  <conditionalFormatting sqref="AR88">
    <cfRule type="cellIs" dxfId="369" priority="366" stopIfTrue="1" operator="equal">
      <formula>0</formula>
    </cfRule>
    <cfRule type="cellIs" dxfId="368" priority="367" stopIfTrue="1" operator="greaterThan">
      <formula>1</formula>
    </cfRule>
    <cfRule type="cellIs" dxfId="367" priority="368" stopIfTrue="1" operator="between">
      <formula>0.9</formula>
      <formula>1</formula>
    </cfRule>
    <cfRule type="cellIs" dxfId="366" priority="369" stopIfTrue="1" operator="between">
      <formula>0.7</formula>
      <formula>0.8999</formula>
    </cfRule>
    <cfRule type="cellIs" dxfId="365" priority="370" stopIfTrue="1" operator="between">
      <formula>0.00001</formula>
      <formula>0.6999</formula>
    </cfRule>
  </conditionalFormatting>
  <conditionalFormatting sqref="AU88">
    <cfRule type="cellIs" dxfId="364" priority="361" stopIfTrue="1" operator="equal">
      <formula>0</formula>
    </cfRule>
    <cfRule type="cellIs" dxfId="363" priority="362" stopIfTrue="1" operator="greaterThan">
      <formula>1</formula>
    </cfRule>
    <cfRule type="cellIs" dxfId="362" priority="363" stopIfTrue="1" operator="between">
      <formula>0.9</formula>
      <formula>1</formula>
    </cfRule>
    <cfRule type="cellIs" dxfId="361" priority="364" stopIfTrue="1" operator="between">
      <formula>0.7</formula>
      <formula>0.8999</formula>
    </cfRule>
    <cfRule type="cellIs" dxfId="360" priority="365" stopIfTrue="1" operator="between">
      <formula>0.00001</formula>
      <formula>0.6999</formula>
    </cfRule>
  </conditionalFormatting>
  <conditionalFormatting sqref="N89 AX89">
    <cfRule type="cellIs" dxfId="359" priority="356" stopIfTrue="1" operator="equal">
      <formula>0</formula>
    </cfRule>
    <cfRule type="cellIs" dxfId="358" priority="357" stopIfTrue="1" operator="greaterThan">
      <formula>1</formula>
    </cfRule>
    <cfRule type="cellIs" dxfId="357" priority="358" stopIfTrue="1" operator="between">
      <formula>0.9</formula>
      <formula>1</formula>
    </cfRule>
    <cfRule type="cellIs" dxfId="356" priority="359" stopIfTrue="1" operator="between">
      <formula>0.7</formula>
      <formula>0.8999</formula>
    </cfRule>
    <cfRule type="cellIs" dxfId="355" priority="360" stopIfTrue="1" operator="between">
      <formula>0.00001</formula>
      <formula>0.6999</formula>
    </cfRule>
  </conditionalFormatting>
  <conditionalFormatting sqref="Q89">
    <cfRule type="cellIs" dxfId="354" priority="351" stopIfTrue="1" operator="equal">
      <formula>0</formula>
    </cfRule>
    <cfRule type="cellIs" dxfId="353" priority="352" stopIfTrue="1" operator="greaterThan">
      <formula>1</formula>
    </cfRule>
    <cfRule type="cellIs" dxfId="352" priority="353" stopIfTrue="1" operator="between">
      <formula>0.9</formula>
      <formula>1</formula>
    </cfRule>
    <cfRule type="cellIs" dxfId="351" priority="354" stopIfTrue="1" operator="between">
      <formula>0.7</formula>
      <formula>0.8999</formula>
    </cfRule>
    <cfRule type="cellIs" dxfId="350" priority="355" stopIfTrue="1" operator="between">
      <formula>0.00001</formula>
      <formula>0.6999</formula>
    </cfRule>
  </conditionalFormatting>
  <conditionalFormatting sqref="T89">
    <cfRule type="cellIs" dxfId="349" priority="346" stopIfTrue="1" operator="equal">
      <formula>0</formula>
    </cfRule>
    <cfRule type="cellIs" dxfId="348" priority="347" stopIfTrue="1" operator="greaterThan">
      <formula>1</formula>
    </cfRule>
    <cfRule type="cellIs" dxfId="347" priority="348" stopIfTrue="1" operator="between">
      <formula>0.9</formula>
      <formula>1</formula>
    </cfRule>
    <cfRule type="cellIs" dxfId="346" priority="349" stopIfTrue="1" operator="between">
      <formula>0.7</formula>
      <formula>0.8999</formula>
    </cfRule>
    <cfRule type="cellIs" dxfId="345" priority="350" stopIfTrue="1" operator="between">
      <formula>0.00001</formula>
      <formula>0.6999</formula>
    </cfRule>
  </conditionalFormatting>
  <conditionalFormatting sqref="W89">
    <cfRule type="cellIs" dxfId="344" priority="341" stopIfTrue="1" operator="equal">
      <formula>0</formula>
    </cfRule>
    <cfRule type="cellIs" dxfId="343" priority="342" stopIfTrue="1" operator="greaterThan">
      <formula>1</formula>
    </cfRule>
    <cfRule type="cellIs" dxfId="342" priority="343" stopIfTrue="1" operator="between">
      <formula>0.9</formula>
      <formula>1</formula>
    </cfRule>
    <cfRule type="cellIs" dxfId="341" priority="344" stopIfTrue="1" operator="between">
      <formula>0.7</formula>
      <formula>0.8999</formula>
    </cfRule>
    <cfRule type="cellIs" dxfId="340" priority="345" stopIfTrue="1" operator="between">
      <formula>0.00001</formula>
      <formula>0.6999</formula>
    </cfRule>
  </conditionalFormatting>
  <conditionalFormatting sqref="Z89">
    <cfRule type="cellIs" dxfId="339" priority="336" stopIfTrue="1" operator="equal">
      <formula>0</formula>
    </cfRule>
    <cfRule type="cellIs" dxfId="338" priority="337" stopIfTrue="1" operator="greaterThan">
      <formula>1</formula>
    </cfRule>
    <cfRule type="cellIs" dxfId="337" priority="338" stopIfTrue="1" operator="between">
      <formula>0.9</formula>
      <formula>1</formula>
    </cfRule>
    <cfRule type="cellIs" dxfId="336" priority="339" stopIfTrue="1" operator="between">
      <formula>0.7</formula>
      <formula>0.8999</formula>
    </cfRule>
    <cfRule type="cellIs" dxfId="335" priority="340" stopIfTrue="1" operator="between">
      <formula>0.00001</formula>
      <formula>0.6999</formula>
    </cfRule>
  </conditionalFormatting>
  <conditionalFormatting sqref="AC89">
    <cfRule type="cellIs" dxfId="334" priority="331" stopIfTrue="1" operator="equal">
      <formula>0</formula>
    </cfRule>
    <cfRule type="cellIs" dxfId="333" priority="332" stopIfTrue="1" operator="greaterThan">
      <formula>1</formula>
    </cfRule>
    <cfRule type="cellIs" dxfId="332" priority="333" stopIfTrue="1" operator="between">
      <formula>0.9</formula>
      <formula>1</formula>
    </cfRule>
    <cfRule type="cellIs" dxfId="331" priority="334" stopIfTrue="1" operator="between">
      <formula>0.7</formula>
      <formula>0.8999</formula>
    </cfRule>
    <cfRule type="cellIs" dxfId="330" priority="335" stopIfTrue="1" operator="between">
      <formula>0.00001</formula>
      <formula>0.6999</formula>
    </cfRule>
  </conditionalFormatting>
  <conditionalFormatting sqref="AF89">
    <cfRule type="cellIs" dxfId="329" priority="326" stopIfTrue="1" operator="equal">
      <formula>0</formula>
    </cfRule>
    <cfRule type="cellIs" dxfId="328" priority="327" stopIfTrue="1" operator="greaterThan">
      <formula>1</formula>
    </cfRule>
    <cfRule type="cellIs" dxfId="327" priority="328" stopIfTrue="1" operator="between">
      <formula>0.9</formula>
      <formula>1</formula>
    </cfRule>
    <cfRule type="cellIs" dxfId="326" priority="329" stopIfTrue="1" operator="between">
      <formula>0.7</formula>
      <formula>0.8999</formula>
    </cfRule>
    <cfRule type="cellIs" dxfId="325" priority="330" stopIfTrue="1" operator="between">
      <formula>0.00001</formula>
      <formula>0.6999</formula>
    </cfRule>
  </conditionalFormatting>
  <conditionalFormatting sqref="AI89">
    <cfRule type="cellIs" dxfId="324" priority="321" stopIfTrue="1" operator="equal">
      <formula>0</formula>
    </cfRule>
    <cfRule type="cellIs" dxfId="323" priority="322" stopIfTrue="1" operator="greaterThan">
      <formula>1</formula>
    </cfRule>
    <cfRule type="cellIs" dxfId="322" priority="323" stopIfTrue="1" operator="between">
      <formula>0.9</formula>
      <formula>1</formula>
    </cfRule>
    <cfRule type="cellIs" dxfId="321" priority="324" stopIfTrue="1" operator="between">
      <formula>0.7</formula>
      <formula>0.8999</formula>
    </cfRule>
    <cfRule type="cellIs" dxfId="320" priority="325" stopIfTrue="1" operator="between">
      <formula>0.00001</formula>
      <formula>0.6999</formula>
    </cfRule>
  </conditionalFormatting>
  <conditionalFormatting sqref="AL89">
    <cfRule type="cellIs" dxfId="319" priority="316" stopIfTrue="1" operator="equal">
      <formula>0</formula>
    </cfRule>
    <cfRule type="cellIs" dxfId="318" priority="317" stopIfTrue="1" operator="greaterThan">
      <formula>1</formula>
    </cfRule>
    <cfRule type="cellIs" dxfId="317" priority="318" stopIfTrue="1" operator="between">
      <formula>0.9</formula>
      <formula>1</formula>
    </cfRule>
    <cfRule type="cellIs" dxfId="316" priority="319" stopIfTrue="1" operator="between">
      <formula>0.7</formula>
      <formula>0.8999</formula>
    </cfRule>
    <cfRule type="cellIs" dxfId="315" priority="320" stopIfTrue="1" operator="between">
      <formula>0.00001</formula>
      <formula>0.6999</formula>
    </cfRule>
  </conditionalFormatting>
  <conditionalFormatting sqref="AO89">
    <cfRule type="cellIs" dxfId="314" priority="311" stopIfTrue="1" operator="equal">
      <formula>0</formula>
    </cfRule>
    <cfRule type="cellIs" dxfId="313" priority="312" stopIfTrue="1" operator="greaterThan">
      <formula>1</formula>
    </cfRule>
    <cfRule type="cellIs" dxfId="312" priority="313" stopIfTrue="1" operator="between">
      <formula>0.9</formula>
      <formula>1</formula>
    </cfRule>
    <cfRule type="cellIs" dxfId="311" priority="314" stopIfTrue="1" operator="between">
      <formula>0.7</formula>
      <formula>0.8999</formula>
    </cfRule>
    <cfRule type="cellIs" dxfId="310" priority="315" stopIfTrue="1" operator="between">
      <formula>0.00001</formula>
      <formula>0.6999</formula>
    </cfRule>
  </conditionalFormatting>
  <conditionalFormatting sqref="AR89">
    <cfRule type="cellIs" dxfId="309" priority="306" stopIfTrue="1" operator="equal">
      <formula>0</formula>
    </cfRule>
    <cfRule type="cellIs" dxfId="308" priority="307" stopIfTrue="1" operator="greaterThan">
      <formula>1</formula>
    </cfRule>
    <cfRule type="cellIs" dxfId="307" priority="308" stopIfTrue="1" operator="between">
      <formula>0.9</formula>
      <formula>1</formula>
    </cfRule>
    <cfRule type="cellIs" dxfId="306" priority="309" stopIfTrue="1" operator="between">
      <formula>0.7</formula>
      <formula>0.8999</formula>
    </cfRule>
    <cfRule type="cellIs" dxfId="305" priority="310" stopIfTrue="1" operator="between">
      <formula>0.00001</formula>
      <formula>0.6999</formula>
    </cfRule>
  </conditionalFormatting>
  <conditionalFormatting sqref="AU89">
    <cfRule type="cellIs" dxfId="304" priority="301" stopIfTrue="1" operator="equal">
      <formula>0</formula>
    </cfRule>
    <cfRule type="cellIs" dxfId="303" priority="302" stopIfTrue="1" operator="greaterThan">
      <formula>1</formula>
    </cfRule>
    <cfRule type="cellIs" dxfId="302" priority="303" stopIfTrue="1" operator="between">
      <formula>0.9</formula>
      <formula>1</formula>
    </cfRule>
    <cfRule type="cellIs" dxfId="301" priority="304" stopIfTrue="1" operator="between">
      <formula>0.7</formula>
      <formula>0.8999</formula>
    </cfRule>
    <cfRule type="cellIs" dxfId="300" priority="305" stopIfTrue="1" operator="between">
      <formula>0.00001</formula>
      <formula>0.6999</formula>
    </cfRule>
  </conditionalFormatting>
  <conditionalFormatting sqref="N90 AX90">
    <cfRule type="cellIs" dxfId="299" priority="296" stopIfTrue="1" operator="equal">
      <formula>0</formula>
    </cfRule>
    <cfRule type="cellIs" dxfId="298" priority="297" stopIfTrue="1" operator="greaterThan">
      <formula>1</formula>
    </cfRule>
    <cfRule type="cellIs" dxfId="297" priority="298" stopIfTrue="1" operator="between">
      <formula>0.9</formula>
      <formula>1</formula>
    </cfRule>
    <cfRule type="cellIs" dxfId="296" priority="299" stopIfTrue="1" operator="between">
      <formula>0.7</formula>
      <formula>0.8999</formula>
    </cfRule>
    <cfRule type="cellIs" dxfId="295" priority="300" stopIfTrue="1" operator="between">
      <formula>0.00001</formula>
      <formula>0.6999</formula>
    </cfRule>
  </conditionalFormatting>
  <conditionalFormatting sqref="Q90">
    <cfRule type="cellIs" dxfId="294" priority="291" stopIfTrue="1" operator="equal">
      <formula>0</formula>
    </cfRule>
    <cfRule type="cellIs" dxfId="293" priority="292" stopIfTrue="1" operator="greaterThan">
      <formula>1</formula>
    </cfRule>
    <cfRule type="cellIs" dxfId="292" priority="293" stopIfTrue="1" operator="between">
      <formula>0.9</formula>
      <formula>1</formula>
    </cfRule>
    <cfRule type="cellIs" dxfId="291" priority="294" stopIfTrue="1" operator="between">
      <formula>0.7</formula>
      <formula>0.8999</formula>
    </cfRule>
    <cfRule type="cellIs" dxfId="290" priority="295" stopIfTrue="1" operator="between">
      <formula>0.00001</formula>
      <formula>0.6999</formula>
    </cfRule>
  </conditionalFormatting>
  <conditionalFormatting sqref="T90">
    <cfRule type="cellIs" dxfId="289" priority="286" stopIfTrue="1" operator="equal">
      <formula>0</formula>
    </cfRule>
    <cfRule type="cellIs" dxfId="288" priority="287" stopIfTrue="1" operator="greaterThan">
      <formula>1</formula>
    </cfRule>
    <cfRule type="cellIs" dxfId="287" priority="288" stopIfTrue="1" operator="between">
      <formula>0.9</formula>
      <formula>1</formula>
    </cfRule>
    <cfRule type="cellIs" dxfId="286" priority="289" stopIfTrue="1" operator="between">
      <formula>0.7</formula>
      <formula>0.8999</formula>
    </cfRule>
    <cfRule type="cellIs" dxfId="285" priority="290" stopIfTrue="1" operator="between">
      <formula>0.00001</formula>
      <formula>0.6999</formula>
    </cfRule>
  </conditionalFormatting>
  <conditionalFormatting sqref="W90">
    <cfRule type="cellIs" dxfId="284" priority="281" stopIfTrue="1" operator="equal">
      <formula>0</formula>
    </cfRule>
    <cfRule type="cellIs" dxfId="283" priority="282" stopIfTrue="1" operator="greaterThan">
      <formula>1</formula>
    </cfRule>
    <cfRule type="cellIs" dxfId="282" priority="283" stopIfTrue="1" operator="between">
      <formula>0.9</formula>
      <formula>1</formula>
    </cfRule>
    <cfRule type="cellIs" dxfId="281" priority="284" stopIfTrue="1" operator="between">
      <formula>0.7</formula>
      <formula>0.8999</formula>
    </cfRule>
    <cfRule type="cellIs" dxfId="280" priority="285" stopIfTrue="1" operator="between">
      <formula>0.00001</formula>
      <formula>0.6999</formula>
    </cfRule>
  </conditionalFormatting>
  <conditionalFormatting sqref="Z90">
    <cfRule type="cellIs" dxfId="279" priority="276" stopIfTrue="1" operator="equal">
      <formula>0</formula>
    </cfRule>
    <cfRule type="cellIs" dxfId="278" priority="277" stopIfTrue="1" operator="greaterThan">
      <formula>1</formula>
    </cfRule>
    <cfRule type="cellIs" dxfId="277" priority="278" stopIfTrue="1" operator="between">
      <formula>0.9</formula>
      <formula>1</formula>
    </cfRule>
    <cfRule type="cellIs" dxfId="276" priority="279" stopIfTrue="1" operator="between">
      <formula>0.7</formula>
      <formula>0.8999</formula>
    </cfRule>
    <cfRule type="cellIs" dxfId="275" priority="280" stopIfTrue="1" operator="between">
      <formula>0.00001</formula>
      <formula>0.6999</formula>
    </cfRule>
  </conditionalFormatting>
  <conditionalFormatting sqref="AC90">
    <cfRule type="cellIs" dxfId="274" priority="271" stopIfTrue="1" operator="equal">
      <formula>0</formula>
    </cfRule>
    <cfRule type="cellIs" dxfId="273" priority="272" stopIfTrue="1" operator="greaterThan">
      <formula>1</formula>
    </cfRule>
    <cfRule type="cellIs" dxfId="272" priority="273" stopIfTrue="1" operator="between">
      <formula>0.9</formula>
      <formula>1</formula>
    </cfRule>
    <cfRule type="cellIs" dxfId="271" priority="274" stopIfTrue="1" operator="between">
      <formula>0.7</formula>
      <formula>0.8999</formula>
    </cfRule>
    <cfRule type="cellIs" dxfId="270" priority="275" stopIfTrue="1" operator="between">
      <formula>0.00001</formula>
      <formula>0.6999</formula>
    </cfRule>
  </conditionalFormatting>
  <conditionalFormatting sqref="AF90">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AI90">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AL90">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AO90">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AR90">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AU90">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N91 AX91">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Q91">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T91">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W91">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Z91">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AC91">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AF91">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AI91">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AL91">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O91">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R91">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AU91">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N99 AX99">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Q99">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T99">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W99">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Z99">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AC99">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AF99">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AI99">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AL99">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AO99">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AR99">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AU99">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N100 AX100">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Q100">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T100">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W100">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Z100">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AC100">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AF100">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AI100">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AL100">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AO100">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AR100">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AU100">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N98 AX98">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Q98">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T98">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W98">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Z98">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AC98">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F98">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I98">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L98">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O98">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R98">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U98">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1">
    <dataValidation allowBlank="1" showInputMessage="1" showErrorMessage="1" error="Debe seleccionar uno de los campos del menu desplegable" prompt="Elija una opción del menu desplegable" sqref="I28:I33 I9:I19" xr:uid="{5E55EB37-59DE-4E00-B4D6-A4F415886711}"/>
    <dataValidation allowBlank="1" showInputMessage="1" showErrorMessage="1" prompt="Elija una opción del menú desplegable" sqref="E9 E20 E25 E28:E33 E35 E40 E48 E45 E60 E63 E66 E68 E75:E76 E78 E11 E51 E82:E88 E92:E98" xr:uid="{6A3FEC2E-B8E5-4840-A0BE-B44A2199380F}"/>
    <dataValidation type="list" allowBlank="1" showInputMessage="1" showErrorMessage="1" prompt="Elija una opción del menú desplegable" sqref="D9:D10 D25:D45 D48:D78 D82:D88 D92:D98" xr:uid="{BDDA9443-0E1C-43C4-8A29-C5677D59EA07}">
      <formula1>$C$138:$C$151</formula1>
    </dataValidation>
    <dataValidation type="list" allowBlank="1" showInputMessage="1" showErrorMessage="1" sqref="J67:K67 J75:K75" xr:uid="{6CAB9F34-2719-49C8-A3FA-63AACF2BA5C6}">
      <formula1>#REF!</formula1>
    </dataValidation>
    <dataValidation type="list" allowBlank="1" showInputMessage="1" showErrorMessage="1" prompt="Elija una opción del menu desplegable" sqref="J92:J97" xr:uid="{E3ADBBC2-2D1C-477D-A97A-E2356B1B1B09}">
      <formula1>$C$96:$C$97</formula1>
    </dataValidation>
    <dataValidation allowBlank="1" showInputMessage="1" showErrorMessage="1" prompt="Seleccione el Objetivo Estratégico" sqref="A92" xr:uid="{C2168771-FF94-4106-901E-FF7251FEA522}"/>
    <dataValidation type="list" allowBlank="1" showInputMessage="1" showErrorMessage="1" prompt="Elija una opción del menú desplegable" sqref="D11:D24" xr:uid="{AAEF03DD-6CF8-4964-A094-307DB4E5992A}">
      <formula1>$C$138:$C$146</formula1>
    </dataValidation>
    <dataValidation type="list" allowBlank="1" showInputMessage="1" showErrorMessage="1" prompt="Elija una opción del menu desplegable" sqref="J88:J91 J9:J65 J78:J81 J98:J100" xr:uid="{AB434854-0065-40A3-A5EB-7831CAF3A945}">
      <formula1>$C$92:$C$92</formula1>
    </dataValidation>
    <dataValidation type="list" allowBlank="1" showInputMessage="1" showErrorMessage="1" error="Debe seleccionar uno de los campos del menu desplegable" prompt="Elija una opción del menu desplegable" sqref="K88:K91 K9:K65 K78:K81 K98:K100" xr:uid="{60C10D3E-9068-4817-90E3-AB9736160D0F}">
      <formula1>$C$95:$C$95</formula1>
    </dataValidation>
    <dataValidation type="list" allowBlank="1" showInputMessage="1" showErrorMessage="1" error="Debe seleccionar uno de los campos del menu desplegable" prompt="Elija una opción del menu desplegable" sqref="K92:K97" xr:uid="{7D3D975C-16E0-4B19-BF76-F8B69E24BF65}">
      <formula1>#REF!</formula1>
    </dataValidation>
    <dataValidation type="list" allowBlank="1" showInputMessage="1" showErrorMessage="1" prompt="Seleccione el Objetivo Estratégico" sqref="A20:A27" xr:uid="{F4D787D3-C7A9-4914-8204-89C5DE48ADFB}">
      <formula1>$C$96:$C$102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2022-01-28T21:32:50Z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