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C:\Users\julio.fuentes\Desktop\2019\mapas de riesgos de gestion 2019\"/>
    </mc:Choice>
  </mc:AlternateContent>
  <xr:revisionPtr revIDLastSave="0" documentId="8_{380BF270-E16D-41D9-BAF5-DCAC55AA3157}" xr6:coauthVersionLast="36" xr6:coauthVersionMax="36" xr10:uidLastSave="{00000000-0000-0000-0000-000000000000}"/>
  <bookViews>
    <workbookView xWindow="0" yWindow="0" windowWidth="25170" windowHeight="11745" tabRatio="692" activeTab="2" xr2:uid="{00000000-000D-0000-FFFF-FFFF00000000}"/>
  </bookViews>
  <sheets>
    <sheet name="CONTEXTO ESTRATÉGICO" sheetId="21" r:id="rId1"/>
    <sheet name="CONTROL DE CAMBIOS" sheetId="23" r:id="rId2"/>
    <sheet name="MAPA DE RIESGOS" sheetId="20" r:id="rId3"/>
    <sheet name="CLASIFICACIÓN DEL RIESGO " sheetId="8" r:id="rId4"/>
    <sheet name="CALIFICACIÓN DEL RIESGO" sheetId="9" r:id="rId5"/>
    <sheet name="OPCIONES DE MANEJO DEL RIESGO" sheetId="7" r:id="rId6"/>
    <sheet name="MATRIZ CALIFICACIÓN" sheetId="4" r:id="rId7"/>
    <sheet name="EVALUACIÓN DE CONTROLES" sheetId="22" r:id="rId8"/>
  </sheets>
  <definedNames>
    <definedName name="_xlnm._FilterDatabase" localSheetId="2" hidden="1">'MAPA DE RIESGOS'!$A$111:$A$132</definedName>
    <definedName name="_xlnm.Print_Area" localSheetId="0">'CONTEXTO ESTRATÉGICO'!$A$1:$D$16</definedName>
    <definedName name="_xlnm.Print_Area" localSheetId="2">'MAPA DE RIESGOS'!$A:$S</definedName>
    <definedName name="_xlnm.Print_Area" localSheetId="6">'MATRIZ CALIFICACIÓN'!$B$1:$J$83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11" i="22" l="1"/>
  <c r="M12" i="22"/>
  <c r="M13" i="22"/>
  <c r="M23" i="22"/>
  <c r="M24" i="22"/>
  <c r="M25" i="22"/>
  <c r="M26" i="22"/>
  <c r="M33" i="22"/>
  <c r="M34" i="22"/>
  <c r="M35" i="22"/>
  <c r="M36" i="22"/>
  <c r="M37" i="22"/>
  <c r="M38" i="22"/>
  <c r="M39" i="22"/>
  <c r="M40" i="22"/>
  <c r="M48" i="22"/>
  <c r="M49" i="22"/>
  <c r="M50" i="22"/>
  <c r="M51" i="22"/>
  <c r="M52" i="22"/>
  <c r="M53" i="22"/>
  <c r="M54" i="22"/>
  <c r="M55" i="22"/>
  <c r="M62" i="22"/>
  <c r="M63" i="22"/>
  <c r="M64" i="22"/>
  <c r="M65" i="22"/>
  <c r="M66" i="22"/>
  <c r="M67" i="22"/>
  <c r="M68" i="22"/>
  <c r="M69" i="22"/>
  <c r="M76" i="22"/>
  <c r="M77" i="22"/>
  <c r="M78" i="22"/>
  <c r="M79" i="22"/>
  <c r="M80" i="22"/>
  <c r="M81" i="22"/>
  <c r="M82" i="22"/>
  <c r="M83" i="22"/>
  <c r="M90" i="22"/>
  <c r="M91" i="22"/>
  <c r="M92" i="22"/>
  <c r="M93" i="22"/>
  <c r="M94" i="22"/>
  <c r="M95" i="22"/>
  <c r="M96" i="22"/>
  <c r="M97" i="22"/>
  <c r="M104" i="22"/>
  <c r="M105" i="22"/>
  <c r="M106" i="22"/>
  <c r="M107" i="22"/>
  <c r="M108" i="22"/>
  <c r="M109" i="22"/>
  <c r="M110" i="22"/>
  <c r="M111" i="22"/>
  <c r="M118" i="22"/>
  <c r="M119" i="22"/>
  <c r="M120" i="22"/>
  <c r="M121" i="22"/>
  <c r="M122" i="22"/>
  <c r="M123" i="22"/>
  <c r="M124" i="22"/>
  <c r="M125" i="22"/>
  <c r="M132" i="22"/>
  <c r="M133" i="22"/>
  <c r="M134" i="22"/>
  <c r="M135" i="22"/>
  <c r="M136" i="22"/>
  <c r="M137" i="22"/>
  <c r="M138" i="22"/>
  <c r="M139" i="22"/>
  <c r="M146" i="22"/>
  <c r="M147" i="22"/>
  <c r="M148" i="22"/>
  <c r="M149" i="22"/>
  <c r="M150" i="22"/>
  <c r="M151" i="22"/>
  <c r="M152" i="22"/>
  <c r="M153" i="22"/>
  <c r="M161" i="22"/>
  <c r="M162" i="22"/>
  <c r="M163" i="22"/>
  <c r="M164" i="22"/>
  <c r="M165" i="22"/>
  <c r="M166" i="22"/>
  <c r="M167" i="22"/>
  <c r="M168" i="22"/>
  <c r="V101" i="20"/>
  <c r="AU101" i="20"/>
  <c r="V102" i="20"/>
  <c r="AU102" i="20"/>
  <c r="V103" i="20"/>
  <c r="AU103" i="20"/>
  <c r="V104" i="20"/>
  <c r="AB104" i="20"/>
  <c r="AU104" i="20"/>
  <c r="BK104" i="20"/>
  <c r="V105" i="20"/>
  <c r="AB105" i="20"/>
  <c r="AU105" i="20"/>
  <c r="BK105" i="20"/>
  <c r="O111" i="20"/>
  <c r="P111" i="20"/>
  <c r="Q111" i="20"/>
  <c r="R111" i="20" s="1"/>
  <c r="AE111" i="20"/>
  <c r="AF111" i="20"/>
  <c r="AE112" i="20"/>
  <c r="AG111" i="20"/>
  <c r="AI111" i="20" s="1"/>
  <c r="AK111" i="20" s="1"/>
  <c r="AM111" i="20" s="1"/>
  <c r="AF112" i="20"/>
  <c r="AH111" i="20" s="1"/>
  <c r="AJ111" i="20" s="1"/>
  <c r="AL111" i="20" s="1"/>
  <c r="AE113" i="20"/>
  <c r="AF113" i="20"/>
  <c r="AE116" i="20"/>
  <c r="AF116" i="20"/>
  <c r="O117" i="20"/>
  <c r="P117" i="20"/>
  <c r="Q117" i="20" s="1"/>
  <c r="R117" i="20" s="1"/>
  <c r="AE117" i="20"/>
  <c r="AF117" i="20"/>
  <c r="AH117" i="20" s="1"/>
  <c r="AJ117" i="20" s="1"/>
  <c r="AL117" i="20" s="1"/>
  <c r="AE118" i="20"/>
  <c r="AF118" i="20"/>
  <c r="AE119" i="20"/>
  <c r="AG117" i="20" s="1"/>
  <c r="AI117" i="20" s="1"/>
  <c r="AK117" i="20" s="1"/>
  <c r="AM117" i="20" s="1"/>
  <c r="AF119" i="20"/>
  <c r="AE121" i="20"/>
  <c r="AF121" i="20"/>
  <c r="O122" i="20"/>
  <c r="Q122" i="20" s="1"/>
  <c r="R122" i="20" s="1"/>
  <c r="P122" i="20"/>
  <c r="AE122" i="20"/>
  <c r="AG122" i="20" s="1"/>
  <c r="AI122" i="20" s="1"/>
  <c r="AK122" i="20" s="1"/>
  <c r="AF122" i="20"/>
  <c r="AE123" i="20"/>
  <c r="AF123" i="20"/>
  <c r="AH122" i="20" s="1"/>
  <c r="AJ122" i="20" s="1"/>
  <c r="AL122" i="20" s="1"/>
  <c r="AE124" i="20"/>
  <c r="AF124" i="20"/>
  <c r="AE127" i="20"/>
  <c r="AF127" i="20"/>
  <c r="O128" i="20"/>
  <c r="Q128" i="20" s="1"/>
  <c r="R128" i="20" s="1"/>
  <c r="P128" i="20"/>
  <c r="AE128" i="20"/>
  <c r="AF128" i="20"/>
  <c r="AE129" i="20"/>
  <c r="AF129" i="20"/>
  <c r="AE130" i="20"/>
  <c r="AG128" i="20" s="1"/>
  <c r="AI128" i="20" s="1"/>
  <c r="AK128" i="20" s="1"/>
  <c r="AM128" i="20" s="1"/>
  <c r="AF130" i="20"/>
  <c r="AE132" i="20"/>
  <c r="AF132" i="20"/>
  <c r="AH128" i="20"/>
  <c r="AJ128" i="20" s="1"/>
  <c r="AL128" i="20" s="1"/>
  <c r="AM122"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s>
  <commentList>
    <comment ref="F6" authorId="0" shapeId="0" xr:uid="{00000000-0006-0000-0100-000001000000}">
      <text>
        <r>
          <rPr>
            <sz val="9"/>
            <color indexed="81"/>
            <rFont val="Tahoma"/>
            <family val="2"/>
          </rPr>
          <t xml:space="preserve">Este campo es diligenciado por la Oficina Asesora de Planeación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Viviana Poveda</author>
    <author>Julio Roberto Fuentes Vidal</author>
    <author>Blanca Ofir Murillo Solarte</author>
    <author>Wilson  Avila</author>
    <author>Willson</author>
  </authors>
  <commentList>
    <comment ref="AN61" authorId="0" shapeId="0" xr:uid="{00000000-0006-0000-0200-000001000000}">
      <text>
        <r>
          <rPr>
            <sz val="9"/>
            <color indexed="81"/>
            <rFont val="Tahoma"/>
            <family val="2"/>
          </rPr>
          <t xml:space="preserve">Una vez analizados los controles existentes, se debe volver a la matriz de </t>
        </r>
        <r>
          <rPr>
            <b/>
            <sz val="9"/>
            <color indexed="81"/>
            <rFont val="Tahoma"/>
            <family val="2"/>
          </rPr>
          <t>calificación del riesgo</t>
        </r>
        <r>
          <rPr>
            <sz val="9"/>
            <color indexed="81"/>
            <rFont val="Tahoma"/>
            <family val="2"/>
          </rPr>
          <t xml:space="preserve">; para reclasificar  la probabilidad y el impacto; teniendo en cuenta si estos contrarrestaron la </t>
        </r>
        <r>
          <rPr>
            <b/>
            <sz val="9"/>
            <color indexed="81"/>
            <rFont val="Tahoma"/>
            <family val="2"/>
          </rPr>
          <t xml:space="preserve">probabilidad </t>
        </r>
        <r>
          <rPr>
            <sz val="9"/>
            <color indexed="81"/>
            <rFont val="Tahoma"/>
            <family val="2"/>
          </rPr>
          <t>de que las causas generaran la materialización del riesgo,</t>
        </r>
        <r>
          <rPr>
            <b/>
            <sz val="9"/>
            <color indexed="81"/>
            <rFont val="Tahoma"/>
            <family val="2"/>
          </rPr>
          <t xml:space="preserve"> y/o </t>
        </r>
        <r>
          <rPr>
            <sz val="9"/>
            <color indexed="81"/>
            <rFont val="Tahoma"/>
            <family val="2"/>
          </rPr>
          <t>estos mismos controles</t>
        </r>
        <r>
          <rPr>
            <b/>
            <sz val="9"/>
            <color indexed="81"/>
            <rFont val="Tahoma"/>
            <family val="2"/>
          </rPr>
          <t xml:space="preserve"> </t>
        </r>
        <r>
          <rPr>
            <sz val="9"/>
            <color indexed="81"/>
            <rFont val="Tahoma"/>
            <family val="2"/>
          </rPr>
          <t>contrarrestaron el</t>
        </r>
        <r>
          <rPr>
            <b/>
            <sz val="9"/>
            <color indexed="81"/>
            <rFont val="Tahoma"/>
            <family val="2"/>
          </rPr>
          <t xml:space="preserve"> impacto</t>
        </r>
        <r>
          <rPr>
            <sz val="9"/>
            <color indexed="81"/>
            <rFont val="Tahoma"/>
            <family val="2"/>
          </rPr>
          <t xml:space="preserve"> que podría generar la materialización del riesgo.   </t>
        </r>
      </text>
    </comment>
    <comment ref="AR61" authorId="0" shapeId="0" xr:uid="{00000000-0006-0000-0200-000002000000}">
      <text>
        <r>
          <rPr>
            <sz val="9"/>
            <color indexed="81"/>
            <rFont val="Tahoma"/>
            <family val="2"/>
          </rPr>
          <t xml:space="preserve">Estas acciones deben ser complementarias a los controles existentes y deben estar enfocadas a contrarrestar la probabilidad  de que las causas propicien la materialización del riesgo  y/o el impacto de la posible materializacion del riesgo.  
</t>
        </r>
        <r>
          <rPr>
            <b/>
            <sz val="9"/>
            <color indexed="81"/>
            <rFont val="Tahoma"/>
            <family val="2"/>
          </rPr>
          <t>Nota:</t>
        </r>
        <r>
          <rPr>
            <sz val="9"/>
            <color indexed="81"/>
            <rFont val="Tahoma"/>
            <family val="2"/>
          </rPr>
          <t xml:space="preserve"> Cuando el riesgo se ubique en una</t>
        </r>
        <r>
          <rPr>
            <b/>
            <sz val="9"/>
            <color indexed="81"/>
            <rFont val="Tahoma"/>
            <family val="2"/>
          </rPr>
          <t xml:space="preserve"> zona de riesgo</t>
        </r>
        <r>
          <rPr>
            <sz val="9"/>
            <color indexed="81"/>
            <rFont val="Tahoma"/>
            <family val="2"/>
          </rPr>
          <t xml:space="preserve"> diferente a </t>
        </r>
        <r>
          <rPr>
            <b/>
            <sz val="9"/>
            <color indexed="81"/>
            <rFont val="Tahoma"/>
            <family val="2"/>
          </rPr>
          <t>BAJA</t>
        </r>
        <r>
          <rPr>
            <sz val="9"/>
            <color indexed="81"/>
            <rFont val="Tahoma"/>
            <family val="2"/>
          </rPr>
          <t xml:space="preserve">, </t>
        </r>
        <r>
          <rPr>
            <u/>
            <sz val="9"/>
            <color indexed="81"/>
            <rFont val="Tahoma"/>
            <family val="2"/>
          </rPr>
          <t>necesariamente se deberán realizar acciones preventivas.</t>
        </r>
        <r>
          <rPr>
            <sz val="9"/>
            <color indexed="81"/>
            <rFont val="Tahoma"/>
            <family val="2"/>
          </rPr>
          <t xml:space="preserve">
</t>
        </r>
        <r>
          <rPr>
            <b/>
            <sz val="9"/>
            <color indexed="81"/>
            <rFont val="Tahoma"/>
            <family val="2"/>
          </rPr>
          <t>Nota</t>
        </r>
        <r>
          <rPr>
            <sz val="9"/>
            <color indexed="81"/>
            <rFont val="Tahoma"/>
            <family val="2"/>
          </rPr>
          <t xml:space="preserve">:En caso de tener el riesgo en zona de riesgo  </t>
        </r>
        <r>
          <rPr>
            <b/>
            <sz val="9"/>
            <color indexed="81"/>
            <rFont val="Tahoma"/>
            <family val="2"/>
          </rPr>
          <t>BAJA</t>
        </r>
        <r>
          <rPr>
            <sz val="9"/>
            <color indexed="81"/>
            <rFont val="Tahoma"/>
            <family val="2"/>
          </rPr>
          <t xml:space="preserve"> y atendiendo la premisa de que en esta zona se puede asumir el riesgo sin necesidad de implementar acciones preventivas adicionales, se debe colocar </t>
        </r>
        <r>
          <rPr>
            <b/>
            <sz val="9"/>
            <color indexed="81"/>
            <rFont val="Tahoma"/>
            <family val="2"/>
          </rPr>
          <t>N/A</t>
        </r>
        <r>
          <rPr>
            <sz val="9"/>
            <color indexed="81"/>
            <rFont val="Tahoma"/>
            <family val="2"/>
          </rPr>
          <t xml:space="preserve">. Es necesario aclarar que si el responsable del proceso quiere realizar acciones adicionales lo puede hacer.   
</t>
        </r>
        <r>
          <rPr>
            <b/>
            <sz val="9"/>
            <color indexed="81"/>
            <rFont val="Tahoma"/>
            <family val="2"/>
          </rPr>
          <t xml:space="preserve">Nota: </t>
        </r>
        <r>
          <rPr>
            <sz val="9"/>
            <color indexed="81"/>
            <rFont val="Tahoma"/>
            <family val="2"/>
          </rPr>
          <t xml:space="preserve"> Cuando se formulen acciones preventivas para todo el año, se deberá </t>
        </r>
        <r>
          <rPr>
            <b/>
            <sz val="9"/>
            <color indexed="81"/>
            <rFont val="Tahoma"/>
            <family val="2"/>
          </rPr>
          <t>especificar dentro de la descripción de la accion preventiva,</t>
        </r>
        <r>
          <rPr>
            <sz val="9"/>
            <color indexed="81"/>
            <rFont val="Tahoma"/>
            <family val="2"/>
          </rPr>
          <t xml:space="preserve"> la ejecución a realizar, explicando si éstas se realizarán de forma diaria, bimensual, mensual, bimestral, trimestral, semestral; </t>
        </r>
        <r>
          <rPr>
            <b/>
            <sz val="9"/>
            <color indexed="81"/>
            <rFont val="Tahoma"/>
            <family val="2"/>
          </rPr>
          <t>o</t>
        </r>
        <r>
          <rPr>
            <sz val="9"/>
            <color indexed="81"/>
            <rFont val="Tahoma"/>
            <family val="2"/>
          </rPr>
          <t xml:space="preserve"> decir </t>
        </r>
        <r>
          <rPr>
            <b/>
            <sz val="9"/>
            <color indexed="81"/>
            <rFont val="Tahoma"/>
            <family val="2"/>
          </rPr>
          <t>por lo menos</t>
        </r>
        <r>
          <rPr>
            <sz val="9"/>
            <color indexed="81"/>
            <rFont val="Tahoma"/>
            <family val="2"/>
          </rPr>
          <t xml:space="preserve"> </t>
        </r>
        <r>
          <rPr>
            <b/>
            <sz val="9"/>
            <color indexed="81"/>
            <rFont val="Tahoma"/>
            <family val="2"/>
          </rPr>
          <t>CUANTAS</t>
        </r>
        <r>
          <rPr>
            <sz val="9"/>
            <color indexed="81"/>
            <rFont val="Tahoma"/>
            <family val="2"/>
          </rPr>
          <t xml:space="preserve"> actividades, socializaciones , reuniones, visitas, gestiones, capacitaciones, recordatorios, solicitudes , diseños, desarrollos, aplicaciones, revisiones, ajustes, seguimientos, mesas de trabajo, conciliaciones,convocatorias, inducciones,validaciones, copias de seguridad, monitoreos,........... entre muchas otras actividades que se pueden realizar,  </t>
        </r>
        <r>
          <rPr>
            <b/>
            <sz val="9"/>
            <color indexed="81"/>
            <rFont val="Tahoma"/>
            <family val="2"/>
          </rPr>
          <t xml:space="preserve">SE VAN A LLEVAR A CABO EN UN PERIODO DE TIEMPO DETERMINADO, </t>
        </r>
        <r>
          <rPr>
            <sz val="9"/>
            <color indexed="81"/>
            <rFont val="Tahoma"/>
            <family val="2"/>
          </rPr>
          <t xml:space="preserve">esto con el  propósito de poder evaluar la eficacia de las acciones preventivas..
</t>
        </r>
      </text>
    </comment>
    <comment ref="AS61" authorId="0" shapeId="0" xr:uid="{00000000-0006-0000-0200-000003000000}">
      <text>
        <r>
          <rPr>
            <b/>
            <sz val="9"/>
            <color indexed="81"/>
            <rFont val="Tahoma"/>
            <family val="2"/>
          </rPr>
          <t>FECHA DE INICIO:</t>
        </r>
        <r>
          <rPr>
            <sz val="9"/>
            <color indexed="81"/>
            <rFont val="Tahoma"/>
            <family val="2"/>
          </rPr>
          <t xml:space="preserve">
Es la fecha a partir de la cual se empezarán a realizar o implementar las acciones preventivas, en caso de no tener acciones preventivas colocar </t>
        </r>
        <r>
          <rPr>
            <b/>
            <sz val="9"/>
            <color indexed="81"/>
            <rFont val="Tahoma"/>
            <family val="2"/>
          </rPr>
          <t xml:space="preserve">N/A  </t>
        </r>
        <r>
          <rPr>
            <sz val="9"/>
            <color indexed="81"/>
            <rFont val="Tahoma"/>
            <family val="2"/>
          </rPr>
          <t xml:space="preserve">
</t>
        </r>
      </text>
    </comment>
    <comment ref="AT61" authorId="0" shapeId="0" xr:uid="{00000000-0006-0000-0200-000004000000}">
      <text>
        <r>
          <rPr>
            <b/>
            <sz val="9"/>
            <color indexed="81"/>
            <rFont val="Tahoma"/>
            <family val="2"/>
          </rPr>
          <t>FECHA DE TERMINACIÓN:</t>
        </r>
        <r>
          <rPr>
            <sz val="9"/>
            <color indexed="81"/>
            <rFont val="Tahoma"/>
            <family val="2"/>
          </rPr>
          <t xml:space="preserve"> diligenciar la fecha de terminación de la acción preventiva, la cual se debe establecer mínimo con cortes semestrales. (01/enero - 30/junio) (01/julio - 31/diciembre),  en caso de no tener acciones preventivas colocar </t>
        </r>
        <r>
          <rPr>
            <b/>
            <sz val="9"/>
            <color indexed="81"/>
            <rFont val="Tahoma"/>
            <family val="2"/>
          </rPr>
          <t xml:space="preserve">N/A </t>
        </r>
        <r>
          <rPr>
            <sz val="9"/>
            <color indexed="81"/>
            <rFont val="Tahoma"/>
            <family val="2"/>
          </rPr>
          <t xml:space="preserve"> </t>
        </r>
      </text>
    </comment>
    <comment ref="AU61" authorId="0" shapeId="0" xr:uid="{00000000-0006-0000-0200-000005000000}">
      <text>
        <r>
          <rPr>
            <sz val="9"/>
            <color indexed="81"/>
            <rFont val="Tahoma"/>
            <family val="2"/>
          </rPr>
          <t xml:space="preserve">Escriba el nombre del funcionario, supernumerario o  contratista que realizará la acción. En caso de no tener acciones preventivas colocar </t>
        </r>
        <r>
          <rPr>
            <b/>
            <sz val="9"/>
            <color indexed="81"/>
            <rFont val="Tahoma"/>
            <family val="2"/>
          </rPr>
          <t>N/A.</t>
        </r>
      </text>
    </comment>
    <comment ref="AX61" authorId="0" shapeId="0" xr:uid="{00000000-0006-0000-0200-000006000000}">
      <text>
        <r>
          <rPr>
            <b/>
            <sz val="9"/>
            <color indexed="81"/>
            <rFont val="Tahoma"/>
            <family val="2"/>
          </rPr>
          <t xml:space="preserve">Describir </t>
        </r>
        <r>
          <rPr>
            <sz val="9"/>
            <color indexed="81"/>
            <rFont val="Tahoma"/>
            <family val="2"/>
          </rPr>
          <t xml:space="preserve"> como se aplicaron, documentaron y demostraron efectividad esos controles existentes, dentro del </t>
        </r>
        <r>
          <rPr>
            <b/>
            <sz val="9"/>
            <color indexed="81"/>
            <rFont val="Tahoma"/>
            <family val="2"/>
          </rPr>
          <t>trimestre</t>
        </r>
        <r>
          <rPr>
            <sz val="9"/>
            <color indexed="81"/>
            <rFont val="Tahoma"/>
            <family val="2"/>
          </rPr>
          <t xml:space="preserve"> de seguimiento.</t>
        </r>
      </text>
    </comment>
    <comment ref="AY61" authorId="0" shapeId="0" xr:uid="{00000000-0006-0000-0200-000007000000}">
      <text>
        <r>
          <rPr>
            <b/>
            <sz val="9"/>
            <color indexed="81"/>
            <rFont val="Tahoma"/>
            <family val="2"/>
          </rPr>
          <t>Describa</t>
        </r>
        <r>
          <rPr>
            <sz val="9"/>
            <color indexed="81"/>
            <rFont val="Tahoma"/>
            <family val="2"/>
          </rPr>
          <t xml:space="preserve"> la gestión realizada para dar cumplimiento a la acción preventiva.  
En caso de no haberse cumplido aun el cronograma de la acción, reporte su avance.
En caso de no tener acciones preventivas escriba</t>
        </r>
        <r>
          <rPr>
            <b/>
            <sz val="9"/>
            <color indexed="81"/>
            <rFont val="Tahoma"/>
            <family val="2"/>
          </rPr>
          <t xml:space="preserve"> N/A.</t>
        </r>
      </text>
    </comment>
    <comment ref="AZ61" authorId="0" shapeId="0" xr:uid="{00000000-0006-0000-0200-000008000000}">
      <text>
        <r>
          <rPr>
            <sz val="9"/>
            <color indexed="81"/>
            <rFont val="Tahoma"/>
            <family val="2"/>
          </rPr>
          <t>Seleccione una de las opciones de la lista desplegable.</t>
        </r>
      </text>
    </comment>
    <comment ref="AN62" authorId="0" shapeId="0" xr:uid="{00000000-0006-0000-0200-000009000000}">
      <text>
        <r>
          <rPr>
            <sz val="9"/>
            <color indexed="81"/>
            <rFont val="Tahoma"/>
            <family val="2"/>
          </rPr>
          <t xml:space="preserve">Si el control contrarresta la </t>
        </r>
        <r>
          <rPr>
            <b/>
            <sz val="9"/>
            <color indexed="81"/>
            <rFont val="Tahoma"/>
            <family val="2"/>
          </rPr>
          <t>probabilidad</t>
        </r>
        <r>
          <rPr>
            <sz val="9"/>
            <color indexed="81"/>
            <rFont val="Tahoma"/>
            <family val="2"/>
          </rPr>
          <t xml:space="preserve"> de que las causas generen la materialización del riesgo, seleccione de la lista desplegable una escala inferior a la calificación inicial , la cual se realizó antes del analisis de controles.
</t>
        </r>
      </text>
    </comment>
    <comment ref="AO62" authorId="0" shapeId="0" xr:uid="{00000000-0006-0000-0200-00000A000000}">
      <text>
        <r>
          <rPr>
            <sz val="9"/>
            <color indexed="81"/>
            <rFont val="Tahoma"/>
            <family val="2"/>
          </rPr>
          <t xml:space="preserve">Si el control contrarresta el </t>
        </r>
        <r>
          <rPr>
            <b/>
            <sz val="9"/>
            <color indexed="81"/>
            <rFont val="Tahoma"/>
            <family val="2"/>
          </rPr>
          <t>impacto</t>
        </r>
        <r>
          <rPr>
            <sz val="9"/>
            <color indexed="81"/>
            <rFont val="Tahoma"/>
            <family val="2"/>
          </rPr>
          <t xml:space="preserve">  que puede generar la materialización del riesgo, seleccione de la lista desplegable una escala inferior a la calificación inicial , la cual se realizó antes del analisis de controles.
</t>
        </r>
      </text>
    </comment>
    <comment ref="AQ62" authorId="0" shapeId="0" xr:uid="{00000000-0006-0000-0200-00000B000000}">
      <text>
        <r>
          <rPr>
            <sz val="9"/>
            <color indexed="81"/>
            <rFont val="Tahoma"/>
            <family val="2"/>
          </rPr>
          <t xml:space="preserve">Si el riesgo se ubica en la zona de riesgo </t>
        </r>
        <r>
          <rPr>
            <b/>
            <sz val="9"/>
            <color indexed="81"/>
            <rFont val="Tahoma"/>
            <family val="2"/>
          </rPr>
          <t>BAJA</t>
        </r>
        <r>
          <rPr>
            <sz val="9"/>
            <color indexed="81"/>
            <rFont val="Tahoma"/>
            <family val="2"/>
          </rPr>
          <t xml:space="preserve">, permite a la entidad asumirlo.  Es decir, el riesgo se encuentra en un nivel que puede aceptarlo sin necesidad de tomar otras medidas de control (acciones preventivas) diferentes a las que se poseen.
Si el riesgo se ubica en la zona de riesgo </t>
        </r>
        <r>
          <rPr>
            <b/>
            <sz val="9"/>
            <color indexed="81"/>
            <rFont val="Tahoma"/>
            <family val="2"/>
          </rPr>
          <t>EXTREMO</t>
        </r>
        <r>
          <rPr>
            <sz val="9"/>
            <color indexed="81"/>
            <rFont val="Tahoma"/>
            <family val="2"/>
          </rPr>
          <t>, es aconsejable eliminar la actividad que genera el riesgo en la medida que sea posible.  De lo contrario, se deben implementar controles de prevención para evitar la probabilidad del riesgo, de protección para disminuir el Impacto o compartir o transferir el riesgo si es posible a través de pólizas de seguros u otras opciones que estén disponibles.
Si el riesgo se situa en cualquiera de las otras zonas (</t>
        </r>
        <r>
          <rPr>
            <b/>
            <sz val="9"/>
            <color indexed="81"/>
            <rFont val="Tahoma"/>
            <family val="2"/>
          </rPr>
          <t>MODERADO o ALTO</t>
        </r>
        <r>
          <rPr>
            <sz val="9"/>
            <color indexed="81"/>
            <rFont val="Tahoma"/>
            <family val="2"/>
          </rPr>
          <t xml:space="preserve">), se deben tomar medidas para llevar en lo posible los riesgos a la zona moderada o baja.  Siempre que el riesgo sea calificado con Impacto </t>
        </r>
        <r>
          <rPr>
            <b/>
            <sz val="9"/>
            <color indexed="81"/>
            <rFont val="Tahoma"/>
            <family val="2"/>
          </rPr>
          <t>CATASTRÓFICO</t>
        </r>
        <r>
          <rPr>
            <sz val="9"/>
            <color indexed="81"/>
            <rFont val="Tahoma"/>
            <family val="2"/>
          </rPr>
          <t>, la entidad debe diseñar planes de contingencia, para protegerse en caso de su ocurrencia.</t>
        </r>
      </text>
    </comment>
    <comment ref="E105" authorId="1" shapeId="0" xr:uid="{00000000-0006-0000-0200-00000C000000}">
      <text>
        <r>
          <rPr>
            <sz val="11"/>
            <color indexed="81"/>
            <rFont val="Tahoma"/>
            <family val="2"/>
          </rPr>
          <t>Este campo es diligenciado por la Oficina Asesora de Planeación
La versión de actualización será acorde con los seguimientos y actualizaciones realizadas por los procesos y es diferente a la versión del formato para elaborar los mapas de riesgos</t>
        </r>
      </text>
    </comment>
    <comment ref="V105" authorId="2" shapeId="0" xr:uid="{00000000-0006-0000-0200-00000D000000}">
      <text>
        <r>
          <rPr>
            <b/>
            <sz val="9"/>
            <color indexed="81"/>
            <rFont val="Tahoma"/>
            <family val="2"/>
          </rPr>
          <t>comentarioi</t>
        </r>
        <r>
          <rPr>
            <sz val="9"/>
            <color indexed="81"/>
            <rFont val="Tahoma"/>
            <family val="2"/>
          </rPr>
          <t xml:space="preserve">
</t>
        </r>
      </text>
    </comment>
    <comment ref="A107" authorId="3" shapeId="0" xr:uid="{00000000-0006-0000-0200-00000E000000}">
      <text>
        <r>
          <rPr>
            <sz val="11"/>
            <color indexed="81"/>
            <rFont val="Tahoma"/>
            <family val="2"/>
          </rPr>
          <t xml:space="preserve">
Elija de la lista desplegable  el nombre del proceso.</t>
        </r>
      </text>
    </comment>
    <comment ref="D107" authorId="3" shapeId="0" xr:uid="{00000000-0006-0000-0200-00000F000000}">
      <text>
        <r>
          <rPr>
            <sz val="11"/>
            <color indexed="81"/>
            <rFont val="Tahoma"/>
            <family val="2"/>
          </rPr>
          <t xml:space="preserve">Este número consecutivo se utiliza para cada riesgo, empezando desde 1.
</t>
        </r>
      </text>
    </comment>
    <comment ref="E107" authorId="3" shapeId="0" xr:uid="{00000000-0006-0000-0200-000010000000}">
      <text>
        <r>
          <rPr>
            <sz val="11"/>
            <color indexed="81"/>
            <rFont val="Tahoma"/>
            <family val="2"/>
          </rPr>
          <t xml:space="preserve">
El </t>
        </r>
        <r>
          <rPr>
            <b/>
            <sz val="11"/>
            <color indexed="81"/>
            <rFont val="Tahoma"/>
            <family val="2"/>
          </rPr>
          <t>contexto estratégico</t>
        </r>
        <r>
          <rPr>
            <sz val="11"/>
            <color indexed="81"/>
            <rFont val="Tahoma"/>
            <family val="2"/>
          </rPr>
          <t xml:space="preserve"> es un elemento de control, que se constituye en la base para identificar los factores externos e internos y del proceso, que pueden generar causas que a su vez propicien riesgos, que afecten el cumplimiento de los objetivos por procesos e institucionales; el análisis del contexto estratégico se realiza a partir del conocimiento del entorno en el que opera el proceso y/o la entidad.
</t>
        </r>
      </text>
    </comment>
    <comment ref="H107" authorId="3" shapeId="0" xr:uid="{00000000-0006-0000-0200-000011000000}">
      <text>
        <r>
          <rPr>
            <b/>
            <sz val="11"/>
            <color indexed="81"/>
            <rFont val="Tahoma"/>
            <family val="2"/>
          </rPr>
          <t xml:space="preserve">
</t>
        </r>
        <r>
          <rPr>
            <sz val="11"/>
            <color indexed="81"/>
            <rFont val="Tahoma"/>
            <family val="2"/>
          </rPr>
          <t>Representa las clases o tipos de riesgos que pueden presentarse.
Seleccione de la lista desplegable la o las posibles claisifcaciones que se le puede dar al riesgo indetificado.
Nota: Si elige varias posibilidades, colocar en orden de mayor relevancia</t>
        </r>
      </text>
    </comment>
    <comment ref="I107" authorId="3" shapeId="0" xr:uid="{00000000-0006-0000-0200-000012000000}">
      <text>
        <r>
          <rPr>
            <sz val="11"/>
            <color indexed="81"/>
            <rFont val="Tahoma"/>
            <family val="2"/>
          </rPr>
          <t>La</t>
        </r>
        <r>
          <rPr>
            <b/>
            <sz val="11"/>
            <color indexed="81"/>
            <rFont val="Tahoma"/>
            <family val="2"/>
          </rPr>
          <t xml:space="preserve"> identificación del riesgo </t>
        </r>
        <r>
          <rPr>
            <sz val="11"/>
            <color indexed="81"/>
            <rFont val="Tahoma"/>
            <family val="2"/>
          </rPr>
          <t xml:space="preserve">es el elemento de control que posibilita conocer los eventos potenciales (riesgos), que pueden afectar el logro de los objetivos por procesos e institucionales, así como las causas que pueden propiciar la materialización del riesgo, y los efectos o consecuencias de su materialización. </t>
        </r>
      </text>
    </comment>
    <comment ref="M107" authorId="4" shapeId="0" xr:uid="{00000000-0006-0000-0200-000013000000}">
      <text>
        <r>
          <rPr>
            <sz val="11"/>
            <color indexed="81"/>
            <rFont val="Tahoma"/>
            <family val="2"/>
          </rPr>
          <t xml:space="preserve">
El </t>
        </r>
        <r>
          <rPr>
            <b/>
            <sz val="11"/>
            <color indexed="81"/>
            <rFont val="Tahoma"/>
            <family val="2"/>
          </rPr>
          <t>Análisis del riesgo Inherente</t>
        </r>
        <r>
          <rPr>
            <sz val="11"/>
            <color indexed="81"/>
            <rFont val="Tahoma"/>
            <family val="2"/>
          </rPr>
          <t xml:space="preserve"> es el elemento de control que permite establecer la probabilidad de ocurrencia de los riesgos y el impacto de su materialización, calificándolos y evaluándolos a fin de determinar la capacidad de la entidad, para su aceptación y manejo.
</t>
        </r>
        <r>
          <rPr>
            <b/>
            <i/>
            <sz val="11"/>
            <color indexed="81"/>
            <rFont val="Tahoma"/>
            <family val="2"/>
          </rPr>
          <t>Nota:</t>
        </r>
        <r>
          <rPr>
            <i/>
            <sz val="11"/>
            <color indexed="81"/>
            <rFont val="Tahoma"/>
            <family val="2"/>
          </rPr>
          <t xml:space="preserve"> Se denomina riesgo inherente ya que es el riesgo inicial al que se expone o enfrenta el proceso o la entidad, en </t>
        </r>
        <r>
          <rPr>
            <i/>
            <u/>
            <sz val="11"/>
            <color indexed="81"/>
            <rFont val="Tahoma"/>
            <family val="2"/>
          </rPr>
          <t xml:space="preserve">ausencia de controles </t>
        </r>
        <r>
          <rPr>
            <i/>
            <sz val="11"/>
            <color indexed="81"/>
            <rFont val="Tahoma"/>
            <family val="2"/>
          </rPr>
          <t>que permitan modificar su probabilidad e impacto.</t>
        </r>
      </text>
    </comment>
    <comment ref="T107" authorId="1" shapeId="0" xr:uid="{00000000-0006-0000-0200-000014000000}">
      <text>
        <r>
          <rPr>
            <sz val="11"/>
            <color indexed="81"/>
            <rFont val="Tahoma"/>
            <family val="2"/>
          </rPr>
          <t>La valoración del riesgo busca establecer la probabilidad de ocurrencia del riesgo y el nivel de consecuencias o impacto, con el fin de estimar la zona de riesgo inicial (RIESO INHERENTE)</t>
        </r>
      </text>
    </comment>
    <comment ref="AN107" authorId="4" shapeId="0" xr:uid="{00000000-0006-0000-0200-000015000000}">
      <text>
        <r>
          <rPr>
            <sz val="11"/>
            <color indexed="81"/>
            <rFont val="Tahoma"/>
            <family val="2"/>
          </rPr>
          <t xml:space="preserve">
El  </t>
        </r>
        <r>
          <rPr>
            <b/>
            <sz val="11"/>
            <color indexed="81"/>
            <rFont val="Tahoma"/>
            <family val="2"/>
          </rPr>
          <t>riesgo residual,</t>
        </r>
        <r>
          <rPr>
            <sz val="11"/>
            <color indexed="81"/>
            <rFont val="Tahoma"/>
            <family val="2"/>
          </rPr>
          <t xml:space="preserve"> representa el  riesgo que </t>
        </r>
        <r>
          <rPr>
            <b/>
            <sz val="11"/>
            <color indexed="81"/>
            <rFont val="Tahoma"/>
            <family val="2"/>
          </rPr>
          <t xml:space="preserve">PERMANECE, </t>
        </r>
        <r>
          <rPr>
            <sz val="11"/>
            <color indexed="81"/>
            <rFont val="Tahoma"/>
            <family val="2"/>
          </rPr>
          <t xml:space="preserve">después de aplicar los controles preventivos y/o de protección, al riesgo inherente. </t>
        </r>
      </text>
    </comment>
    <comment ref="AR107" authorId="4" shapeId="0" xr:uid="{00000000-0006-0000-0200-000016000000}">
      <text>
        <r>
          <rPr>
            <b/>
            <sz val="11"/>
            <color indexed="81"/>
            <rFont val="Tahoma"/>
            <family val="2"/>
          </rPr>
          <t xml:space="preserve">
</t>
        </r>
        <r>
          <rPr>
            <sz val="11"/>
            <color indexed="81"/>
            <rFont val="Tahoma"/>
            <family val="2"/>
          </rPr>
          <t>Representan</t>
        </r>
        <r>
          <rPr>
            <b/>
            <sz val="11"/>
            <color indexed="81"/>
            <rFont val="Tahoma"/>
            <family val="2"/>
          </rPr>
          <t xml:space="preserve"> </t>
        </r>
        <r>
          <rPr>
            <sz val="11"/>
            <color indexed="81"/>
            <rFont val="Tahoma"/>
            <family val="2"/>
          </rPr>
          <t xml:space="preserve">acciones adicionales y DIFERENTES a los controles existentes identificados y aplicados.
</t>
        </r>
      </text>
    </comment>
    <comment ref="AV107" authorId="4" shapeId="0" xr:uid="{00000000-0006-0000-0200-000017000000}">
      <text>
        <r>
          <rPr>
            <sz val="11"/>
            <color indexed="81"/>
            <rFont val="Tahoma"/>
            <family val="2"/>
          </rPr>
          <t xml:space="preserve">
</t>
        </r>
        <r>
          <rPr>
            <b/>
            <sz val="11"/>
            <color indexed="81"/>
            <rFont val="Tahoma"/>
            <family val="2"/>
          </rPr>
          <t xml:space="preserve">Nota: </t>
        </r>
        <r>
          <rPr>
            <sz val="11"/>
            <color indexed="81"/>
            <rFont val="Tahoma"/>
            <family val="2"/>
          </rPr>
          <t xml:space="preserve">Una vez se materialice el riesgo (en caso de que esto suceda), las </t>
        </r>
        <r>
          <rPr>
            <b/>
            <sz val="11"/>
            <color indexed="81"/>
            <rFont val="Tahoma"/>
            <family val="2"/>
          </rPr>
          <t>correcciones</t>
        </r>
        <r>
          <rPr>
            <sz val="11"/>
            <color indexed="81"/>
            <rFont val="Tahoma"/>
            <family val="2"/>
          </rPr>
          <t xml:space="preserve"> que se encuentran proyectadas , las cuales se deben </t>
        </r>
        <r>
          <rPr>
            <u/>
            <sz val="11"/>
            <color indexed="81"/>
            <rFont val="Tahoma"/>
            <family val="2"/>
          </rPr>
          <t>activar</t>
        </r>
        <r>
          <rPr>
            <sz val="11"/>
            <color indexed="81"/>
            <rFont val="Tahoma"/>
            <family val="2"/>
          </rPr>
          <t xml:space="preserve"> una vez se materializa el riesgo.</t>
        </r>
        <r>
          <rPr>
            <i/>
            <sz val="11"/>
            <color indexed="81"/>
            <rFont val="Tahoma"/>
            <family val="2"/>
          </rPr>
          <t xml:space="preserve">
</t>
        </r>
        <r>
          <rPr>
            <sz val="11"/>
            <color indexed="81"/>
            <rFont val="Tahoma"/>
            <family val="2"/>
          </rPr>
          <t xml:space="preserve">
</t>
        </r>
      </text>
    </comment>
    <comment ref="AX107" authorId="4" shapeId="0" xr:uid="{00000000-0006-0000-0200-000018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D107" authorId="4" shapeId="0" xr:uid="{00000000-0006-0000-0200-000019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BJ107" authorId="4" shapeId="0" xr:uid="{00000000-0006-0000-0200-00001A000000}">
      <text>
        <r>
          <rPr>
            <sz val="11"/>
            <color indexed="81"/>
            <rFont val="Tahoma"/>
            <family val="2"/>
          </rPr>
          <t xml:space="preserve">
Representa el seguimiento que realiza el responsable del proceso,  junto con sus equipos de trabajo, con el propósito de autoevaluar la aplicación de los controles y de sus acciones complementarias.   
</t>
        </r>
      </text>
    </comment>
    <comment ref="I108" authorId="1" shapeId="0" xr:uid="{00000000-0006-0000-0200-00001B000000}">
      <text>
        <r>
          <rPr>
            <sz val="11"/>
            <color indexed="81"/>
            <rFont val="Tahoma"/>
            <family val="2"/>
          </rPr>
          <t>En caso que sea SI, escriba el código del proyecto a que corresponde</t>
        </r>
      </text>
    </comment>
    <comment ref="J108" authorId="0" shapeId="0" xr:uid="{00000000-0006-0000-0200-00001C000000}">
      <text>
        <r>
          <rPr>
            <b/>
            <sz val="11"/>
            <color indexed="81"/>
            <rFont val="Tahoma"/>
            <family val="2"/>
          </rPr>
          <t>CAUSAS :</t>
        </r>
        <r>
          <rPr>
            <sz val="11"/>
            <color indexed="81"/>
            <rFont val="Tahoma"/>
            <family val="2"/>
          </rPr>
          <t xml:space="preserve"> Son los medios, las circunstancias y/o agentes que generan o propician riesgos.  Estas causas deben estar relacionadas con lo identificado en el contexto estratégico (</t>
        </r>
        <r>
          <rPr>
            <i/>
            <sz val="11"/>
            <color indexed="81"/>
            <rFont val="Tahoma"/>
            <family val="2"/>
          </rPr>
          <t>a cada causa se le pueden asociar uno o mas factores internos,externos y / o del proceso</t>
        </r>
        <r>
          <rPr>
            <sz val="11"/>
            <color indexed="81"/>
            <rFont val="Tahoma"/>
            <family val="2"/>
          </rPr>
          <t xml:space="preserve">).
Es esencial que las causas tengan relación directa con el riesgo identificado
</t>
        </r>
        <r>
          <rPr>
            <b/>
            <i/>
            <sz val="11"/>
            <color indexed="81"/>
            <rFont val="Tahoma"/>
            <family val="2"/>
          </rPr>
          <t>Nota :</t>
        </r>
        <r>
          <rPr>
            <i/>
            <sz val="11"/>
            <color indexed="81"/>
            <rFont val="Tahoma"/>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que busquen contrarrestar las causas que no han sido cubiertas.
</t>
        </r>
        <r>
          <rPr>
            <b/>
            <i/>
            <sz val="11"/>
            <color indexed="81"/>
            <rFont val="Tahoma"/>
            <family val="2"/>
          </rPr>
          <t xml:space="preserve">
</t>
        </r>
      </text>
    </comment>
    <comment ref="K108" authorId="0" shapeId="0" xr:uid="{00000000-0006-0000-0200-00001D000000}">
      <text>
        <r>
          <rPr>
            <b/>
            <sz val="11"/>
            <color indexed="81"/>
            <rFont val="Tahoma"/>
            <family val="2"/>
          </rPr>
          <t xml:space="preserve">RIESGO: </t>
        </r>
        <r>
          <rPr>
            <sz val="11"/>
            <color indexed="81"/>
            <rFont val="Tahoma"/>
            <family val="2"/>
          </rPr>
          <t xml:space="preserve">Eventualidad que tendrá un impacto negativo sobre los objetivos del proceso o institucionales.
</t>
        </r>
        <r>
          <rPr>
            <b/>
            <i/>
            <sz val="11"/>
            <color indexed="81"/>
            <rFont val="Tahoma"/>
            <family val="2"/>
          </rPr>
          <t xml:space="preserve">Nota 1: </t>
        </r>
        <r>
          <rPr>
            <i/>
            <sz val="11"/>
            <color indexed="81"/>
            <rFont val="Tahoma"/>
            <family val="2"/>
          </rPr>
          <t xml:space="preserve">el riesgo identificado debe tener relación directa con las causas.
</t>
        </r>
        <r>
          <rPr>
            <b/>
            <i/>
            <sz val="11"/>
            <color indexed="81"/>
            <rFont val="Tahoma"/>
            <family val="2"/>
          </rPr>
          <t xml:space="preserve">Nota 2: </t>
        </r>
        <r>
          <rPr>
            <i/>
            <sz val="11"/>
            <color indexed="81"/>
            <rFont val="Tahoma"/>
            <family val="2"/>
          </rPr>
          <t xml:space="preserve">Se recomienda que al momento de redactar los riesgos se utilicen palabras como: Inadecuado.., ausencia de.., Pérdida de.., Inexistencia de.., Deterioro de.., Desorganización.., Falta de.., Inoportunidad.., Inefectividad..., Desequilibrio..., Indebida..., Desconocimiento de..., Incumplimiento de..., Carencia de..., desactualización de.., Deficiencias en..., Violación de.., Registro inoportuno de.., retraso en..., extemporaneidad en.., Desatención frente a.., Desfinanciación de...No realización de segiuimiento a .., Inconsistencias en .., Volcamiento de.., Insuficiencias de..., Deserción de .......... entre otros. 
</t>
        </r>
        <r>
          <rPr>
            <b/>
            <i/>
            <sz val="11"/>
            <color indexed="81"/>
            <rFont val="Tahoma"/>
            <family val="2"/>
          </rPr>
          <t>Nota 3:</t>
        </r>
        <r>
          <rPr>
            <b/>
            <sz val="11"/>
            <color indexed="81"/>
            <rFont val="Tahoma"/>
            <family val="2"/>
          </rPr>
          <t xml:space="preserve">  Es importante tener en cuenta que no todos los riesgos que puedan llegar a existir, se deben plasmar en el mapa de riesgos,  la escogencia o definición  de estos riesgos, depende de lo que al interior del proceso se considere qué son los eventos (riesgos) </t>
        </r>
        <r>
          <rPr>
            <b/>
            <u/>
            <sz val="11"/>
            <color indexed="81"/>
            <rFont val="Tahoma"/>
            <family val="2"/>
          </rPr>
          <t xml:space="preserve">MAS IMPORTANTES </t>
        </r>
        <r>
          <rPr>
            <b/>
            <sz val="11"/>
            <color indexed="81"/>
            <rFont val="Tahoma"/>
            <family val="2"/>
          </rPr>
          <t xml:space="preserve">que de llegar a presentarse, ocurrir o materializarsen, podrían truncar , obstaculizar, retrazar o afectar  de alguna otra manera, el cumplimiento de los objetivos del proceso y por ende los institucionales. </t>
        </r>
        <r>
          <rPr>
            <sz val="11"/>
            <color indexed="81"/>
            <rFont val="Tahoma"/>
            <family val="2"/>
          </rPr>
          <t xml:space="preserve">         </t>
        </r>
      </text>
    </comment>
    <comment ref="L108" authorId="0" shapeId="0" xr:uid="{00000000-0006-0000-0200-00001E000000}">
      <text>
        <r>
          <rPr>
            <b/>
            <sz val="11"/>
            <color indexed="81"/>
            <rFont val="Tahoma"/>
            <family val="2"/>
          </rPr>
          <t xml:space="preserve">
IMPACTO DE LA MATERIALIZACIÓN U OCURRENCIA DEL RIESGO:</t>
        </r>
        <r>
          <rPr>
            <sz val="11"/>
            <color indexed="81"/>
            <rFont val="Tahoma"/>
            <family val="2"/>
          </rPr>
          <t xml:space="preserve"> Son los efectos o las consecuencias que provoca el hecho de que se materialice u ocurra el riesgo; este impacto se da generalmente sobre </t>
        </r>
        <r>
          <rPr>
            <i/>
            <sz val="11"/>
            <color indexed="81"/>
            <rFont val="Tahoma"/>
            <family val="2"/>
          </rPr>
          <t>las personas, bienes materiales e inmateriales, daños físicos, sanciones, investigaciones, pérdidas económicas, de información, de bienes, afectación de la imagen, de la credibilidad y de la confianza, interrupción de servicios, daño ambientales, entre otros.</t>
        </r>
        <r>
          <rPr>
            <sz val="11"/>
            <color indexed="81"/>
            <rFont val="Tahoma"/>
            <family val="2"/>
          </rPr>
          <t xml:space="preserve">
</t>
        </r>
        <r>
          <rPr>
            <b/>
            <i/>
            <sz val="11"/>
            <color indexed="81"/>
            <rFont val="Tahoma"/>
            <family val="2"/>
          </rPr>
          <t xml:space="preserve">Nota: </t>
        </r>
        <r>
          <rPr>
            <i/>
            <sz val="11"/>
            <color indexed="81"/>
            <rFont val="Tahoma"/>
            <family val="2"/>
          </rPr>
          <t xml:space="preserve"> Las consecuencias o efectos pueden estar relacionados de forma individual con cada una de las causas que propician la materialización del riesgo, o pueden estar agrupadas y que se relacionen con varias causas.  
</t>
        </r>
        <r>
          <rPr>
            <sz val="11"/>
            <color indexed="81"/>
            <rFont val="Tahoma"/>
            <family val="2"/>
          </rPr>
          <t xml:space="preserve">
</t>
        </r>
      </text>
    </comment>
    <comment ref="T108" authorId="1" shapeId="0" xr:uid="{00000000-0006-0000-0200-00001F000000}">
      <text>
        <r>
          <rPr>
            <sz val="9"/>
            <color indexed="81"/>
            <rFont val="Tahoma"/>
            <family val="2"/>
          </rPr>
          <t xml:space="preserve">
</t>
        </r>
        <r>
          <rPr>
            <sz val="11"/>
            <color indexed="81"/>
            <rFont val="Tahoma"/>
            <family val="2"/>
          </rPr>
          <t xml:space="preserve">Se busca confrontar los resultados del analisis de riesgo inicial frente a los controles establecidos, con el fin de determinar la zona de riesgo final </t>
        </r>
      </text>
    </comment>
    <comment ref="E109" authorId="0" shapeId="0" xr:uid="{00000000-0006-0000-0200-000020000000}">
      <text>
        <r>
          <rPr>
            <sz val="11"/>
            <color indexed="81"/>
            <rFont val="Tahoma"/>
            <family val="2"/>
          </rPr>
          <t>Seleccione de la lista desplegable el factor o factores externos, que estén relacionados con las causas y con la generación del riesgo que se va a identificar.</t>
        </r>
      </text>
    </comment>
    <comment ref="F109" authorId="0" shapeId="0" xr:uid="{00000000-0006-0000-0200-000021000000}">
      <text>
        <r>
          <rPr>
            <sz val="11"/>
            <color indexed="81"/>
            <rFont val="Tahoma"/>
            <family val="2"/>
          </rPr>
          <t xml:space="preserve">Seleccione de la lista desplegable el factor o factores internos, que estén relacionados con las causas y con la generación del riesgo que se va a identificar.
</t>
        </r>
        <r>
          <rPr>
            <sz val="11"/>
            <color indexed="81"/>
            <rFont val="Tahoma"/>
            <family val="2"/>
          </rPr>
          <t xml:space="preserve">  </t>
        </r>
      </text>
    </comment>
    <comment ref="G109" authorId="1" shapeId="0" xr:uid="{00000000-0006-0000-0200-000022000000}">
      <text>
        <r>
          <rPr>
            <sz val="11"/>
            <color indexed="81"/>
            <rFont val="Tahoma"/>
            <family val="2"/>
          </rPr>
          <t>Seleccione de la lista desplegable el factor o factores del proceso, que estén relacionados con las causas y con la generación del riesgo que se va a identificar.</t>
        </r>
      </text>
    </comment>
    <comment ref="M109" authorId="3" shapeId="0" xr:uid="{00000000-0006-0000-0200-000023000000}">
      <text>
        <r>
          <rPr>
            <sz val="11"/>
            <color indexed="81"/>
            <rFont val="Tahoma"/>
            <family val="2"/>
          </rPr>
          <t xml:space="preserve">La Calificación del Riesgo se logra a través de la estimación de la probabilidad de su ocurrencia y del impacto que puede generar la materialización del riesgo.
</t>
        </r>
        <r>
          <rPr>
            <b/>
            <sz val="11"/>
            <color indexed="81"/>
            <rFont val="Tahoma"/>
            <family val="2"/>
          </rPr>
          <t>Nota:</t>
        </r>
        <r>
          <rPr>
            <sz val="11"/>
            <color indexed="81"/>
            <rFont val="Tahoma"/>
            <family val="2"/>
          </rPr>
          <t xml:space="preserve"> Para su calificación se deben tener en cuenta la información de los datos históricos que se encuentran en el cuadro de control de cambios primera pestaña de la matriz,  o en su defecto se tendrá en cuenta la experiencia y conocimiento de los riesgos  de los servidores del proceso encargados de las tareas o procedimientos analizados</t>
        </r>
      </text>
    </comment>
    <comment ref="O109" authorId="3" shapeId="0" xr:uid="{00000000-0006-0000-0200-000024000000}">
      <text>
        <r>
          <rPr>
            <sz val="11"/>
            <color indexed="81"/>
            <rFont val="Tahoma"/>
            <family val="2"/>
          </rPr>
          <t>La</t>
        </r>
        <r>
          <rPr>
            <b/>
            <sz val="11"/>
            <color indexed="81"/>
            <rFont val="Tahoma"/>
            <family val="2"/>
          </rPr>
          <t xml:space="preserve"> evaluación del Riesgo</t>
        </r>
        <r>
          <rPr>
            <sz val="11"/>
            <color indexed="81"/>
            <rFont val="Tahoma"/>
            <family val="2"/>
          </rPr>
          <t xml:space="preserve">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
</t>
        </r>
      </text>
    </comment>
    <comment ref="T109" authorId="1" shapeId="0" xr:uid="{00000000-0006-0000-0200-000025000000}">
      <text>
        <r>
          <rPr>
            <sz val="11"/>
            <color indexed="81"/>
            <rFont val="Tahoma"/>
            <family val="2"/>
          </rPr>
          <t>Los controles identificados deben mitigar las causas identificadas en cada riesgo.
Dichos controles pueden atacar una o varias causas, dependiendo el tipo de control</t>
        </r>
      </text>
    </comment>
    <comment ref="AP109" authorId="1" shapeId="0" xr:uid="{00000000-0006-0000-0200-000026000000}">
      <text>
        <r>
          <rPr>
            <sz val="11"/>
            <color indexed="81"/>
            <rFont val="Tahoma"/>
            <family val="2"/>
          </rPr>
          <t>La evaluación del Riesgo permite comparar los resultados de la calificación del riesgo, con los criterios definidos para establecer el grado de exposición de la entidad al mismo; de esta forma es posible distinguir entre los riesgos bajos, moderados, altos y extremos y poder fijar las prioridades de las medidas a tomar,  requeridas para su manejo.</t>
        </r>
      </text>
    </comment>
    <comment ref="AR109" authorId="0" shapeId="0" xr:uid="{00000000-0006-0000-0200-000027000000}">
      <text>
        <r>
          <rPr>
            <sz val="12"/>
            <color indexed="81"/>
            <rFont val="Tahoma"/>
            <family val="2"/>
          </rPr>
          <t xml:space="preserve">
Estas acciones deben ser </t>
        </r>
        <r>
          <rPr>
            <b/>
            <sz val="12"/>
            <color indexed="81"/>
            <rFont val="Tahoma"/>
            <family val="2"/>
          </rPr>
          <t>ADICIONALES</t>
        </r>
        <r>
          <rPr>
            <sz val="12"/>
            <color indexed="81"/>
            <rFont val="Tahoma"/>
            <family val="2"/>
          </rPr>
          <t xml:space="preserve"> y </t>
        </r>
        <r>
          <rPr>
            <b/>
            <sz val="12"/>
            <color indexed="81"/>
            <rFont val="Tahoma"/>
            <family val="2"/>
          </rPr>
          <t>DIFERENTES</t>
        </r>
        <r>
          <rPr>
            <sz val="12"/>
            <color indexed="81"/>
            <rFont val="Tahoma"/>
            <family val="2"/>
          </rPr>
          <t xml:space="preserve"> a los controles existentes identificados y aplicados,  deben estar enfocadas a mitigar el riesgo residual
Tienen el propósito de fortalecer los puntos débiles o fallas identificadas en la evaluación de los controles aplicados que enfrentaron o atendieron el riesgo inherente.
</t>
        </r>
        <r>
          <rPr>
            <b/>
            <sz val="12"/>
            <color indexed="81"/>
            <rFont val="Tahoma"/>
            <family val="2"/>
          </rPr>
          <t>Nota:</t>
        </r>
        <r>
          <rPr>
            <sz val="12"/>
            <color indexed="81"/>
            <rFont val="Tahoma"/>
            <family val="2"/>
          </rPr>
          <t xml:space="preserve"> En caso de que no existan controles, las acciones de manejo del riesgo que se establezcan, al no poder fortalecer los controles que como ya se expresó, por alguna razón no existen, deben estar dirigidas justamente a que al interior del proceso se </t>
        </r>
        <r>
          <rPr>
            <b/>
            <sz val="12"/>
            <color indexed="81"/>
            <rFont val="Tahoma"/>
            <family val="2"/>
          </rPr>
          <t>creen</t>
        </r>
        <r>
          <rPr>
            <sz val="12"/>
            <color indexed="81"/>
            <rFont val="Tahoma"/>
            <family val="2"/>
          </rPr>
          <t xml:space="preserve"> nuevos controles. 
Si la </t>
        </r>
        <r>
          <rPr>
            <b/>
            <sz val="12"/>
            <color indexed="81"/>
            <rFont val="Tahoma"/>
            <family val="2"/>
          </rPr>
          <t>evaluación del riesgo residual</t>
        </r>
        <r>
          <rPr>
            <sz val="12"/>
            <color indexed="81"/>
            <rFont val="Tahoma"/>
            <family val="2"/>
          </rPr>
          <t xml:space="preserve">, se ubica en la </t>
        </r>
        <r>
          <rPr>
            <b/>
            <sz val="12"/>
            <color indexed="81"/>
            <rFont val="Tahoma"/>
            <family val="2"/>
          </rPr>
          <t>ZONA BAJA,</t>
        </r>
        <r>
          <rPr>
            <sz val="12"/>
            <color indexed="81"/>
            <rFont val="Tahoma"/>
            <family val="2"/>
          </rPr>
          <t xml:space="preserve"> quiere decir que los controles están funcionando y NO se deben formular acciones de manejo del riesgo, simplemente se deben seguir aplicando los controles existentes. 
Si la evaluación del riesgo residual, se ubica en las zonas de riesgo </t>
        </r>
        <r>
          <rPr>
            <b/>
            <sz val="12"/>
            <color indexed="81"/>
            <rFont val="Tahoma"/>
            <family val="2"/>
          </rPr>
          <t>MODERADA</t>
        </r>
        <r>
          <rPr>
            <sz val="12"/>
            <color indexed="81"/>
            <rFont val="Tahoma"/>
            <family val="2"/>
          </rPr>
          <t xml:space="preserve"> ,</t>
        </r>
        <r>
          <rPr>
            <b/>
            <sz val="12"/>
            <color indexed="81"/>
            <rFont val="Tahoma"/>
            <family val="2"/>
          </rPr>
          <t>ALTA</t>
        </r>
        <r>
          <rPr>
            <sz val="12"/>
            <color indexed="81"/>
            <rFont val="Tahoma"/>
            <family val="2"/>
          </rPr>
          <t xml:space="preserve"> o </t>
        </r>
        <r>
          <rPr>
            <b/>
            <sz val="12"/>
            <color indexed="81"/>
            <rFont val="Tahoma"/>
            <family val="2"/>
          </rPr>
          <t>EXTREMA</t>
        </r>
        <r>
          <rPr>
            <sz val="12"/>
            <color indexed="81"/>
            <rFont val="Tahoma"/>
            <family val="2"/>
          </rPr>
          <t xml:space="preserve">, se deben realizar acciones adicionales de manejo del riesgo.
</t>
        </r>
        <r>
          <rPr>
            <b/>
            <sz val="12"/>
            <color indexed="81"/>
            <rFont val="Tahoma"/>
            <family val="2"/>
          </rPr>
          <t>Aclaración:</t>
        </r>
        <r>
          <rPr>
            <sz val="12"/>
            <color indexed="81"/>
            <rFont val="Tahoma"/>
            <family val="2"/>
          </rPr>
          <t xml:space="preserve">
Es de anotar que las acciones de manejo del riesgo, se identifican segun lo que se establezca por parte de las personas que operan el proceso, como necesarias para fortalecer los controles existentes o segun la necesidad de crear controles si estos no existen, es decir, no hay una cantidad mínima ni máxima de acciones de manejo definida.   
Es importante que las acciones se realicen en un intervalo de tiempo razonable para así contrarrestar de mejor forma la materialización de los riesgos y el impacto de su materialización. 
Una vez se realicen las acciones, se hace necesario que se actualicen los controles que fueron fortalecidos con la realización de las mismas o se establezcan en la matriz de mapa de riesgos, si se acaban de crear; esta actualización requiere que se vuelvan a evaluar los controles para obtener una nueva calificación del riesgo inherente.
En caso de no tener acciones de manejo asociadas a algún control, se debe combinar todas las celdas dispuestas para incluir acciones relacionadas con el riesgo y colocar </t>
        </r>
        <r>
          <rPr>
            <b/>
            <sz val="12"/>
            <color indexed="81"/>
            <rFont val="Tahoma"/>
            <family val="2"/>
          </rPr>
          <t>N/A</t>
        </r>
        <r>
          <rPr>
            <sz val="12"/>
            <color indexed="81"/>
            <rFont val="Tahoma"/>
            <family val="2"/>
          </rPr>
          <t xml:space="preserve">   
</t>
        </r>
        <r>
          <rPr>
            <sz val="9"/>
            <color indexed="81"/>
            <rFont val="Tahoma"/>
            <family val="2"/>
          </rPr>
          <t xml:space="preserve">
</t>
        </r>
      </text>
    </comment>
    <comment ref="AS109" authorId="0" shapeId="0" xr:uid="{00000000-0006-0000-0200-000028000000}">
      <text>
        <r>
          <rPr>
            <sz val="12"/>
            <color indexed="81"/>
            <rFont val="Tahoma"/>
            <family val="2"/>
          </rPr>
          <t xml:space="preserve">
</t>
        </r>
        <r>
          <rPr>
            <sz val="11"/>
            <color indexed="81"/>
            <rFont val="Tahoma"/>
            <family val="2"/>
          </rPr>
          <t xml:space="preserve">Es la fecha a partir de la cual se empezarán a realizar o implementar las acciones.
</t>
        </r>
        <r>
          <rPr>
            <b/>
            <sz val="11"/>
            <color indexed="81"/>
            <rFont val="Tahoma"/>
            <family val="2"/>
          </rPr>
          <t xml:space="preserve">Nota: </t>
        </r>
        <r>
          <rPr>
            <sz val="11"/>
            <color indexed="81"/>
            <rFont val="Tahoma"/>
            <family val="2"/>
          </rPr>
          <t xml:space="preserve">En caso de no tener acciones asociadas a alguno de los controles, por favor combinar todas las celdas dispuestas para incluir fechas de inicio de acciones relacionadas con el riesgo y colocar </t>
        </r>
        <r>
          <rPr>
            <b/>
            <sz val="11"/>
            <color indexed="81"/>
            <rFont val="Tahoma"/>
            <family val="2"/>
          </rPr>
          <t xml:space="preserve">N/A 
</t>
        </r>
        <r>
          <rPr>
            <sz val="11"/>
            <color indexed="81"/>
            <rFont val="Tahoma"/>
            <family val="2"/>
          </rPr>
          <t>Utilizar el formato DD/MM/AAAA.</t>
        </r>
      </text>
    </comment>
    <comment ref="AT109" authorId="0" shapeId="0" xr:uid="{00000000-0006-0000-0200-000029000000}">
      <text>
        <r>
          <rPr>
            <sz val="12"/>
            <color indexed="81"/>
            <rFont val="Tahoma"/>
            <family val="2"/>
          </rPr>
          <t xml:space="preserve">
</t>
        </r>
        <r>
          <rPr>
            <sz val="11"/>
            <color indexed="81"/>
            <rFont val="Tahoma"/>
            <family val="2"/>
          </rPr>
          <t xml:space="preserve">Es la fecha límite  para culminar la realización o implementación de las acciones.
</t>
        </r>
        <r>
          <rPr>
            <b/>
            <sz val="11"/>
            <color indexed="81"/>
            <rFont val="Tahoma"/>
            <family val="2"/>
          </rPr>
          <t xml:space="preserve">Nota: </t>
        </r>
        <r>
          <rPr>
            <sz val="11"/>
            <color indexed="81"/>
            <rFont val="Tahoma"/>
            <family val="2"/>
          </rPr>
          <t xml:space="preserve">En caso de no tener acciones asociadas a alguno de los controles, se debe combinar todas las celdas dispuestas para incluir fechas de terminación de acciones relacionadas con el riesgo y colocar </t>
        </r>
        <r>
          <rPr>
            <b/>
            <sz val="11"/>
            <color indexed="81"/>
            <rFont val="Tahoma"/>
            <family val="2"/>
          </rPr>
          <t xml:space="preserve">N/A 
</t>
        </r>
        <r>
          <rPr>
            <sz val="11"/>
            <color indexed="81"/>
            <rFont val="Tahoma"/>
            <family val="2"/>
          </rPr>
          <t xml:space="preserve">
Utilizar el formato DD/MM/AAAA.</t>
        </r>
      </text>
    </comment>
    <comment ref="AU109" authorId="0" shapeId="0" xr:uid="{00000000-0006-0000-0200-00002A000000}">
      <text>
        <r>
          <rPr>
            <sz val="11"/>
            <color indexed="81"/>
            <rFont val="Tahoma"/>
            <family val="2"/>
          </rPr>
          <t xml:space="preserve">Escriba el nombre del funcionario o  contratista que realizará la acción.
</t>
        </r>
        <r>
          <rPr>
            <b/>
            <sz val="11"/>
            <color indexed="81"/>
            <rFont val="Tahoma"/>
            <family val="2"/>
          </rPr>
          <t>Nota:</t>
        </r>
        <r>
          <rPr>
            <sz val="11"/>
            <color indexed="81"/>
            <rFont val="Tahoma"/>
            <family val="2"/>
          </rPr>
          <t xml:space="preserve"> En caso de no tener acciones asociadas a algunos de  los controles, por favor combinar todas las celdas dispuestas para incluir el responsable de acciones relacionadas con el riesgo y colocar </t>
        </r>
        <r>
          <rPr>
            <b/>
            <sz val="11"/>
            <color indexed="81"/>
            <rFont val="Tahoma"/>
            <family val="2"/>
          </rPr>
          <t xml:space="preserve">N/A </t>
        </r>
      </text>
    </comment>
    <comment ref="AV109" authorId="3" shapeId="0" xr:uid="{00000000-0006-0000-0200-00002B000000}">
      <text>
        <r>
          <rPr>
            <b/>
            <sz val="11"/>
            <color indexed="81"/>
            <rFont val="Tahoma"/>
            <family val="2"/>
          </rPr>
          <t xml:space="preserve">Representa las acciones proyectadas </t>
        </r>
        <r>
          <rPr>
            <b/>
            <u/>
            <sz val="11"/>
            <color indexed="81"/>
            <rFont val="Tahoma"/>
            <family val="2"/>
          </rPr>
          <t>inmediatas</t>
        </r>
        <r>
          <rPr>
            <b/>
            <sz val="11"/>
            <color indexed="81"/>
            <rFont val="Tahoma"/>
            <family val="2"/>
          </rPr>
          <t xml:space="preserve"> </t>
        </r>
        <r>
          <rPr>
            <b/>
            <i/>
            <sz val="11"/>
            <color indexed="81"/>
            <rFont val="Tahoma"/>
            <family val="2"/>
          </rPr>
          <t>"apaga incendios"</t>
        </r>
        <r>
          <rPr>
            <b/>
            <sz val="11"/>
            <color indexed="81"/>
            <rFont val="Tahoma"/>
            <family val="2"/>
          </rPr>
          <t xml:space="preserve"> que se realizan, una vez se materializa u ocurre el riesgo. 
</t>
        </r>
        <r>
          <rPr>
            <sz val="11"/>
            <color indexed="81"/>
            <rFont val="Tahoma"/>
            <family val="2"/>
          </rPr>
          <t xml:space="preserve">
Estas acciones se deben proyectar y  describir para tenerlas listas y ejecutarlas en el momento que se materialice el riesgo. </t>
        </r>
      </text>
    </comment>
    <comment ref="AW109" authorId="4" shapeId="0" xr:uid="{00000000-0006-0000-0200-00002C000000}">
      <text>
        <r>
          <rPr>
            <sz val="11"/>
            <color indexed="81"/>
            <rFont val="Tahoma"/>
            <family val="2"/>
          </rPr>
          <t xml:space="preserve">Es la persona o personas con sus respectivos cargos, que se encargarán de liderar que entre en operación la acción descrita , una vez se materialice el riesgo.
</t>
        </r>
      </text>
    </comment>
    <comment ref="AX109" authorId="0" shapeId="0" xr:uid="{00000000-0006-0000-0200-00002D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AY109" authorId="0" shapeId="0" xr:uid="{00000000-0006-0000-0200-00002E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AZ109" authorId="0" shapeId="0" xr:uid="{00000000-0006-0000-0200-00002F000000}">
      <text>
        <r>
          <rPr>
            <sz val="12"/>
            <color indexed="81"/>
            <rFont val="Tahoma"/>
            <family val="2"/>
          </rPr>
          <t xml:space="preserve">
</t>
        </r>
        <r>
          <rPr>
            <sz val="11"/>
            <color indexed="81"/>
            <rFont val="Tahoma"/>
            <family val="2"/>
          </rPr>
          <t xml:space="preserve">Seleccione una de las opciones de la lista desplegable.
</t>
        </r>
        <r>
          <rPr>
            <b/>
            <sz val="11"/>
            <color indexed="81"/>
            <rFont val="Tahoma"/>
            <family val="2"/>
          </rPr>
          <t>SIN INICIAR:</t>
        </r>
        <r>
          <rPr>
            <sz val="11"/>
            <color indexed="81"/>
            <rFont val="Tahoma"/>
            <family val="2"/>
          </rPr>
          <t xml:space="preserve"> Cuando no se ha hecho gestión alguna para cumplir con la acción.
</t>
        </r>
        <r>
          <rPr>
            <b/>
            <sz val="11"/>
            <color indexed="81"/>
            <rFont val="Tahoma"/>
            <family val="2"/>
          </rPr>
          <t xml:space="preserve">EN PROCESO: </t>
        </r>
        <r>
          <rPr>
            <sz val="11"/>
            <color indexed="81"/>
            <rFont val="Tahoma"/>
            <family val="2"/>
          </rPr>
          <t xml:space="preserve">Cuando se han realizado gestiones para cumplir con la acción y todavía no se ha terminado el cronograma dispuesto para tal fin.
</t>
        </r>
        <r>
          <rPr>
            <b/>
            <sz val="11"/>
            <color indexed="81"/>
            <rFont val="Tahoma"/>
            <family val="2"/>
          </rPr>
          <t xml:space="preserve">CUMPLIDA: </t>
        </r>
        <r>
          <rPr>
            <sz val="11"/>
            <color indexed="81"/>
            <rFont val="Tahoma"/>
            <family val="2"/>
          </rPr>
          <t xml:space="preserve">Cuando se realizó la acción completamente dentro del cronograma previsto.
</t>
        </r>
        <r>
          <rPr>
            <b/>
            <sz val="11"/>
            <color indexed="81"/>
            <rFont val="Tahoma"/>
            <family val="2"/>
          </rPr>
          <t xml:space="preserve">INCUMPLIDA: </t>
        </r>
        <r>
          <rPr>
            <sz val="11"/>
            <color indexed="81"/>
            <rFont val="Tahoma"/>
            <family val="2"/>
          </rPr>
          <t xml:space="preserve">Cuando no se realizó la acción completamente dentro del cronograma previsto.
</t>
        </r>
        <r>
          <rPr>
            <b/>
            <sz val="11"/>
            <color indexed="81"/>
            <rFont val="Tahoma"/>
            <family val="2"/>
          </rPr>
          <t>N/A:</t>
        </r>
        <r>
          <rPr>
            <sz val="11"/>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1"/>
            <color indexed="81"/>
            <rFont val="Tahoma"/>
            <family val="2"/>
          </rPr>
          <t xml:space="preserve"> </t>
        </r>
        <r>
          <rPr>
            <sz val="11"/>
            <color indexed="81"/>
            <rFont val="Tahoma"/>
            <family val="2"/>
          </rPr>
          <t>N/A</t>
        </r>
      </text>
    </comment>
    <comment ref="BA109" authorId="4" shapeId="0" xr:uid="{00000000-0006-0000-0200-000030000000}">
      <text>
        <r>
          <rPr>
            <sz val="11"/>
            <color indexed="81"/>
            <rFont val="Tahoma"/>
            <family val="2"/>
          </rPr>
          <t>Seleccione una de las opciones de la lista desplegable.</t>
        </r>
        <r>
          <rPr>
            <sz val="12"/>
            <color indexed="81"/>
            <rFont val="Tahoma"/>
            <family val="2"/>
          </rPr>
          <t xml:space="preserve">
</t>
        </r>
      </text>
    </comment>
    <comment ref="BB109" authorId="4" shapeId="0" xr:uid="{00000000-0006-0000-0200-000031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C109" authorId="4" shapeId="0" xr:uid="{00000000-0006-0000-0200-000032000000}">
      <text>
        <r>
          <rPr>
            <sz val="9"/>
            <color indexed="81"/>
            <rFont val="Tahoma"/>
            <family val="2"/>
          </rPr>
          <t xml:space="preserve">
</t>
        </r>
        <r>
          <rPr>
            <sz val="11"/>
            <color indexed="81"/>
            <rFont val="Tahoma"/>
            <family val="2"/>
          </rPr>
          <t>Describa como se activó el plan   de contingencia proyectado con las correcciones y acciones correctivas, una vez se materializó el riesgo.
En caso de que el riesgo no se haya materializado, escriba N/A.</t>
        </r>
      </text>
    </comment>
    <comment ref="BD109" authorId="0" shapeId="0" xr:uid="{00000000-0006-0000-0200-000033000000}">
      <text>
        <r>
          <rPr>
            <sz val="12"/>
            <color indexed="81"/>
            <rFont val="Tahoma"/>
            <family val="2"/>
          </rPr>
          <t xml:space="preserve">
</t>
        </r>
        <r>
          <rPr>
            <sz val="11"/>
            <color indexed="81"/>
            <rFont val="Tahoma"/>
            <family val="2"/>
          </rPr>
          <t xml:space="preserve">Describir como fue la operación de los controles, durante el periodo evaluado, es decir, relacionar o describir de forma concreta con evidencias, como se aplicaron los controles.
</t>
        </r>
        <r>
          <rPr>
            <b/>
            <sz val="11"/>
            <color indexed="81"/>
            <rFont val="Tahoma"/>
            <family val="2"/>
          </rPr>
          <t>Nota:</t>
        </r>
        <r>
          <rPr>
            <sz val="11"/>
            <color indexed="81"/>
            <rFont val="Tahoma"/>
            <family val="2"/>
          </rPr>
          <t xml:space="preserve"> No es repetir lo que se encuentra descrito de forma general, en la identificación del control, es particularizar que se hizo durante el periodo de seguimiento o de evaluación.   
</t>
        </r>
        <r>
          <rPr>
            <b/>
            <sz val="11"/>
            <color indexed="81"/>
            <rFont val="Tahoma"/>
            <family val="2"/>
          </rPr>
          <t>Nota:</t>
        </r>
        <r>
          <rPr>
            <sz val="11"/>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E109" authorId="0" shapeId="0" xr:uid="{00000000-0006-0000-0200-000034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F109" authorId="0" shapeId="0" xr:uid="{00000000-0006-0000-0200-000035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G109" authorId="4" shapeId="0" xr:uid="{00000000-0006-0000-0200-000036000000}">
      <text>
        <r>
          <rPr>
            <sz val="11"/>
            <color indexed="81"/>
            <rFont val="Tahoma"/>
            <family val="2"/>
          </rPr>
          <t>Seleccione una de las opciones de la lista desplegable.</t>
        </r>
        <r>
          <rPr>
            <sz val="12"/>
            <color indexed="81"/>
            <rFont val="Tahoma"/>
            <family val="2"/>
          </rPr>
          <t xml:space="preserve">
</t>
        </r>
      </text>
    </comment>
    <comment ref="BH109" authorId="4" shapeId="0" xr:uid="{00000000-0006-0000-0200-000037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I109" authorId="4" shapeId="0" xr:uid="{00000000-0006-0000-0200-000038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BJ109" authorId="0" shapeId="0" xr:uid="{00000000-0006-0000-0200-000039000000}">
      <text>
        <r>
          <rPr>
            <sz val="12"/>
            <color indexed="81"/>
            <rFont val="Tahoma"/>
            <family val="2"/>
          </rPr>
          <t xml:space="preserve">
Describir como fue la operación de los controles, durante el periodo evaluado, es decir, relacionar o describir de forma concreta con evidencias, como se aplicaron los controles.
</t>
        </r>
        <r>
          <rPr>
            <b/>
            <sz val="12"/>
            <color indexed="81"/>
            <rFont val="Tahoma"/>
            <family val="2"/>
          </rPr>
          <t>Nota:</t>
        </r>
        <r>
          <rPr>
            <sz val="12"/>
            <color indexed="81"/>
            <rFont val="Tahoma"/>
            <family val="2"/>
          </rPr>
          <t xml:space="preserve"> No es repetir lo que se encuentra descrito de forma general, en la identificación del control, es particularizar que se hizo durante el periodo de seguimiento o de evaluación.   
</t>
        </r>
        <r>
          <rPr>
            <b/>
            <sz val="12"/>
            <color indexed="81"/>
            <rFont val="Tahoma"/>
            <family val="2"/>
          </rPr>
          <t>Nota:</t>
        </r>
        <r>
          <rPr>
            <sz val="12"/>
            <color indexed="81"/>
            <rFont val="Tahoma"/>
            <family val="2"/>
          </rPr>
          <t xml:space="preserve"> Si bien es cierto se debe hacer un seguimiento periodico por parte del responsable del proceso, éste no es el único seguimiento que debe hacerse , ya que la administración del riesgo es un proceso dinámico que requiere de seguimiento y ajustes permanentes en la medida que las circunstancias presentadas asi lo requieran.   </t>
        </r>
      </text>
    </comment>
    <comment ref="BK109" authorId="0" shapeId="0" xr:uid="{00000000-0006-0000-0200-00003A000000}">
      <text>
        <r>
          <rPr>
            <b/>
            <sz val="12"/>
            <color indexed="81"/>
            <rFont val="Tahoma"/>
            <family val="2"/>
          </rPr>
          <t>Describa</t>
        </r>
        <r>
          <rPr>
            <sz val="12"/>
            <color indexed="81"/>
            <rFont val="Tahoma"/>
            <family val="2"/>
          </rPr>
          <t xml:space="preserve"> la gestión realizada para dar cumplimiento a la acción de manejo del riesgo, en caso de que ya se haya cumplido su cronograma.  
En caso de no haberse cumplido aun el cronograma de la acción, describa la gestión realizada que evidencia su avance.
En caso de no tener acciones para ningún control que esté relacionado con el riesgo identificado, por favor combinar todas las celdas dispuestas para incluir el seguimiento respectivo de las acciones relacionadas con el riesgo y colocar </t>
        </r>
        <r>
          <rPr>
            <b/>
            <sz val="12"/>
            <color indexed="81"/>
            <rFont val="Tahoma"/>
            <family val="2"/>
          </rPr>
          <t xml:space="preserve">N/A </t>
        </r>
      </text>
    </comment>
    <comment ref="BL109" authorId="0" shapeId="0" xr:uid="{00000000-0006-0000-0200-00003B000000}">
      <text>
        <r>
          <rPr>
            <sz val="12"/>
            <color indexed="81"/>
            <rFont val="Tahoma"/>
            <family val="2"/>
          </rPr>
          <t xml:space="preserve">
Seleccione una de las opciones de la lista desplegable.
</t>
        </r>
        <r>
          <rPr>
            <b/>
            <sz val="12"/>
            <color indexed="81"/>
            <rFont val="Tahoma"/>
            <family val="2"/>
          </rPr>
          <t>SIN INICIAR:</t>
        </r>
        <r>
          <rPr>
            <sz val="12"/>
            <color indexed="81"/>
            <rFont val="Tahoma"/>
            <family val="2"/>
          </rPr>
          <t xml:space="preserve"> Cuando no se ha hecho gestión alguna para cumplir con la acción.
</t>
        </r>
        <r>
          <rPr>
            <b/>
            <sz val="12"/>
            <color indexed="81"/>
            <rFont val="Tahoma"/>
            <family val="2"/>
          </rPr>
          <t xml:space="preserve">EN PROCESO: </t>
        </r>
        <r>
          <rPr>
            <sz val="12"/>
            <color indexed="81"/>
            <rFont val="Tahoma"/>
            <family val="2"/>
          </rPr>
          <t xml:space="preserve">Cuando se han realizado gestiones para cumplir con la acción y todavía no se ha terminado el cronograma dispuesto para tal fin.
</t>
        </r>
        <r>
          <rPr>
            <b/>
            <sz val="12"/>
            <color indexed="81"/>
            <rFont val="Tahoma"/>
            <family val="2"/>
          </rPr>
          <t xml:space="preserve">CUMPLIDA: </t>
        </r>
        <r>
          <rPr>
            <sz val="12"/>
            <color indexed="81"/>
            <rFont val="Tahoma"/>
            <family val="2"/>
          </rPr>
          <t xml:space="preserve">Cuando se realizó la acción completamente dentro del cronograma previsto.
</t>
        </r>
        <r>
          <rPr>
            <b/>
            <sz val="12"/>
            <color indexed="81"/>
            <rFont val="Tahoma"/>
            <family val="2"/>
          </rPr>
          <t xml:space="preserve">INCUMPLIDA: </t>
        </r>
        <r>
          <rPr>
            <sz val="12"/>
            <color indexed="81"/>
            <rFont val="Tahoma"/>
            <family val="2"/>
          </rPr>
          <t xml:space="preserve">Cuando no se realizó la acción completamente dentro del cronograma previsto.
</t>
        </r>
        <r>
          <rPr>
            <b/>
            <sz val="12"/>
            <color indexed="81"/>
            <rFont val="Tahoma"/>
            <family val="2"/>
          </rPr>
          <t>N/A:</t>
        </r>
        <r>
          <rPr>
            <sz val="12"/>
            <color indexed="81"/>
            <rFont val="Tahoma"/>
            <family val="2"/>
          </rPr>
          <t xml:space="preserve"> En caso de no tener acciones asociadas a algún control que esté relacionado con el riesgo identificado, por favor combinar todas las celdas dispuestas para incluir el seguimiento respectivo de las acciones relacionadas con el riesgo y colocar</t>
        </r>
        <r>
          <rPr>
            <b/>
            <sz val="12"/>
            <color indexed="81"/>
            <rFont val="Tahoma"/>
            <family val="2"/>
          </rPr>
          <t xml:space="preserve"> </t>
        </r>
        <r>
          <rPr>
            <sz val="12"/>
            <color indexed="81"/>
            <rFont val="Tahoma"/>
            <family val="2"/>
          </rPr>
          <t>N/A</t>
        </r>
      </text>
    </comment>
    <comment ref="BM109" authorId="4" shapeId="0" xr:uid="{00000000-0006-0000-0200-00003C000000}">
      <text>
        <r>
          <rPr>
            <sz val="11"/>
            <color indexed="81"/>
            <rFont val="Tahoma"/>
            <family val="2"/>
          </rPr>
          <t>Seleccione una de las opciones de la lista desplegable.</t>
        </r>
        <r>
          <rPr>
            <sz val="12"/>
            <color indexed="81"/>
            <rFont val="Tahoma"/>
            <family val="2"/>
          </rPr>
          <t xml:space="preserve">
</t>
        </r>
      </text>
    </comment>
    <comment ref="BN109" authorId="4" shapeId="0" xr:uid="{00000000-0006-0000-0200-00003D000000}">
      <text>
        <r>
          <rPr>
            <sz val="11"/>
            <color indexed="81"/>
            <rFont val="Tahoma"/>
            <family val="2"/>
          </rPr>
          <t>En caso de materialización del riesgo, describa por qué se presentó esta eventualidad, de lo contrario escriba N/A</t>
        </r>
        <r>
          <rPr>
            <sz val="9"/>
            <color indexed="81"/>
            <rFont val="Tahoma"/>
            <family val="2"/>
          </rPr>
          <t xml:space="preserve">
</t>
        </r>
      </text>
    </comment>
    <comment ref="BO109" authorId="4" shapeId="0" xr:uid="{00000000-0006-0000-0200-00003E000000}">
      <text>
        <r>
          <rPr>
            <sz val="9"/>
            <color indexed="81"/>
            <rFont val="Tahoma"/>
            <family val="2"/>
          </rPr>
          <t xml:space="preserve">
</t>
        </r>
        <r>
          <rPr>
            <sz val="12"/>
            <color indexed="81"/>
            <rFont val="Tahoma"/>
            <family val="2"/>
          </rPr>
          <t>Describa como se activó el plan   de contingencia proyectado con las correcciones y acciones correctivas, una vez se materializó el riesgo.
En caso de que el riesgo no se haya materializado, escriba N/A.</t>
        </r>
      </text>
    </comment>
    <comment ref="M110" authorId="0" shapeId="0" xr:uid="{00000000-0006-0000-0200-00003F000000}">
      <text>
        <r>
          <rPr>
            <sz val="11"/>
            <color indexed="81"/>
            <rFont val="Tahoma"/>
            <family val="2"/>
          </rPr>
          <t xml:space="preserve">
La </t>
        </r>
        <r>
          <rPr>
            <b/>
            <sz val="11"/>
            <color indexed="81"/>
            <rFont val="Tahoma"/>
            <family val="2"/>
          </rPr>
          <t>Probabilidad</t>
        </r>
        <r>
          <rPr>
            <sz val="11"/>
            <color indexed="81"/>
            <rFont val="Tahoma"/>
            <family val="2"/>
          </rPr>
          <t xml:space="preserve"> es la medida para estimar la ocurrencia del riesgo y puede ser medida con criterios de Frecuencia, si se ha materializado (por ejemplo: número de veces en un tiempo determinado) o de factibilidad; teniendo en cuenta la presencia de factores internos, externos y del proceso, que pueden propiciar el riesgo, aunque este no se haya materializado.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la probabilidad y luego seleccione una opción de la lista desplegable.</t>
        </r>
      </text>
    </comment>
    <comment ref="N110" authorId="0" shapeId="0" xr:uid="{00000000-0006-0000-0200-000040000000}">
      <text>
        <r>
          <rPr>
            <sz val="9"/>
            <color indexed="81"/>
            <rFont val="Tahoma"/>
            <family val="2"/>
          </rPr>
          <t xml:space="preserve">
</t>
        </r>
        <r>
          <rPr>
            <b/>
            <sz val="11"/>
            <color indexed="81"/>
            <rFont val="Tahoma"/>
            <family val="2"/>
          </rPr>
          <t xml:space="preserve">Impacto: </t>
        </r>
        <r>
          <rPr>
            <sz val="11"/>
            <color indexed="81"/>
            <rFont val="Tahoma"/>
            <family val="2"/>
          </rPr>
          <t xml:space="preserve">Son las consecuencias o efectos que puede ocasionar la materialización del riesgo, al proceso y por ende a la entidad.
Consulte el hipervínculo dispuesto en la parte superior de esta celda </t>
        </r>
        <r>
          <rPr>
            <u/>
            <sz val="11"/>
            <color indexed="81"/>
            <rFont val="Tahoma"/>
            <family val="2"/>
          </rPr>
          <t>CALIFICACIÓN DEL RIESGO</t>
        </r>
        <r>
          <rPr>
            <sz val="11"/>
            <color indexed="81"/>
            <rFont val="Tahoma"/>
            <family val="2"/>
          </rPr>
          <t>, para conocer los criterios establecidos en relación con el impacto y luego seleccione una opción de la lista desplegable.</t>
        </r>
      </text>
    </comment>
    <comment ref="R110" authorId="4" shapeId="0" xr:uid="{00000000-0006-0000-0200-000041000000}">
      <text>
        <r>
          <rPr>
            <sz val="11"/>
            <color indexed="81"/>
            <rFont val="Tahoma"/>
            <family val="2"/>
          </rPr>
          <t xml:space="preserve">Representa la zona en la que se encuentra el riesgo, a la que se enfrenta inicialmente  un proceso  o la  entidad, en </t>
        </r>
        <r>
          <rPr>
            <u/>
            <sz val="11"/>
            <color indexed="81"/>
            <rFont val="Tahoma"/>
            <family val="2"/>
          </rPr>
          <t xml:space="preserve">ausencia de controles.
</t>
        </r>
        <r>
          <rPr>
            <sz val="11"/>
            <color indexed="81"/>
            <rFont val="Tahoma"/>
            <family val="2"/>
          </rPr>
          <t>El resultado en esta casilla se da de forma automática.</t>
        </r>
      </text>
    </comment>
    <comment ref="S110" authorId="3" shapeId="0" xr:uid="{00000000-0006-0000-0200-000042000000}">
      <text>
        <r>
          <rPr>
            <sz val="11"/>
            <color indexed="81"/>
            <rFont val="Tahoma"/>
            <family val="2"/>
          </rPr>
          <t xml:space="preserve">Las opciones de manejo del riesgo, representan las posibilidades que se tienen para administrar el riesgo, a través de </t>
        </r>
        <r>
          <rPr>
            <b/>
            <sz val="11"/>
            <color indexed="81"/>
            <rFont val="Tahoma"/>
            <family val="2"/>
          </rPr>
          <t xml:space="preserve">controles, </t>
        </r>
        <r>
          <rPr>
            <sz val="11"/>
            <color indexed="81"/>
            <rFont val="Tahoma"/>
            <family val="2"/>
          </rPr>
          <t xml:space="preserve">luego de determinar la probabilidad e impacto inicial. Se debe tener en cuenta la tabla de opciones de manejo del riesgo con el fin de determinar cual sera la politica que asumira el proceso.
</t>
        </r>
        <r>
          <rPr>
            <b/>
            <sz val="11"/>
            <color indexed="81"/>
            <rFont val="Tahoma"/>
            <family val="2"/>
          </rPr>
          <t>Nota:</t>
        </r>
        <r>
          <rPr>
            <sz val="11"/>
            <color indexed="81"/>
            <rFont val="Tahoma"/>
            <family val="2"/>
          </rPr>
          <t xml:space="preserve"> acorde a lo establecido en las políticas de administración de riesgos se debe relacionar una sola opción de manejo por cada riesgo.</t>
        </r>
      </text>
    </comment>
    <comment ref="U110" authorId="2" shapeId="0" xr:uid="{00000000-0006-0000-0200-000043000000}">
      <text>
        <r>
          <rPr>
            <b/>
            <sz val="9"/>
            <color indexed="81"/>
            <rFont val="Tahoma"/>
            <family val="2"/>
          </rPr>
          <t>comentario</t>
        </r>
        <r>
          <rPr>
            <sz val="9"/>
            <color indexed="81"/>
            <rFont val="Tahoma"/>
            <family val="2"/>
          </rPr>
          <t xml:space="preserve">
El control </t>
        </r>
        <r>
          <rPr>
            <b/>
            <sz val="9"/>
            <color indexed="81"/>
            <rFont val="Tahoma"/>
            <family val="2"/>
          </rPr>
          <t>preventivo</t>
        </r>
        <r>
          <rPr>
            <sz val="9"/>
            <color indexed="81"/>
            <rFont val="Tahoma"/>
            <family val="2"/>
          </rPr>
          <t xml:space="preserve"> es el que actúa sobre las causas del riesgo, con el fin de disminuir la problabilidad de ocurrencia del riesgo, ademas son de responsabilidad exclusiva de cada proceso como parte integral de sus propios sistemas de control.
El control </t>
        </r>
        <r>
          <rPr>
            <b/>
            <sz val="9"/>
            <color indexed="81"/>
            <rFont val="Tahoma"/>
            <family val="2"/>
          </rPr>
          <t>Correctivo,</t>
        </r>
        <r>
          <rPr>
            <sz val="9"/>
            <color indexed="81"/>
            <rFont val="Tahoma"/>
            <family val="2"/>
          </rPr>
          <t xml:space="preserve"> permite corregir la desviación de los resultados en un proceso y prevenir de nuevo su ocurrencia. Este tipo de control toma las acciones necesarias una vez materialziao el riesgo y busca mejorar los demas controles</t>
        </r>
      </text>
    </comment>
    <comment ref="AN110" authorId="1" shapeId="0" xr:uid="{00000000-0006-0000-0200-000044000000}">
      <text>
        <r>
          <rPr>
            <sz val="11"/>
            <color indexed="81"/>
            <rFont val="Tahoma"/>
            <family val="2"/>
          </rPr>
          <t>Se entiende como la posibilidad de ocurrencia del riesgo, esta puede ser medida con criterios de frecuencia o factibilidad</t>
        </r>
      </text>
    </comment>
    <comment ref="AO110" authorId="1" shapeId="0" xr:uid="{00000000-0006-0000-0200-000045000000}">
      <text>
        <r>
          <rPr>
            <sz val="11"/>
            <color indexed="81"/>
            <rFont val="Tahoma"/>
            <family val="2"/>
          </rPr>
          <t>Se entiende como la consecuancia que puede ocacionar a la organización la materialización del riesgo</t>
        </r>
      </text>
    </comment>
    <comment ref="AP110" authorId="4" shapeId="0" xr:uid="{00000000-0006-0000-0200-000046000000}">
      <text>
        <r>
          <rPr>
            <sz val="11"/>
            <color indexed="81"/>
            <rFont val="Tahoma"/>
            <family val="2"/>
          </rPr>
          <t xml:space="preserve">
Representa la nueva zona de riesgo, despues de aplicar los controles.</t>
        </r>
        <r>
          <rPr>
            <sz val="10"/>
            <color indexed="81"/>
            <rFont val="Tahoma"/>
            <family val="2"/>
          </rPr>
          <t xml:space="preserve">
</t>
        </r>
      </text>
    </comment>
    <comment ref="AQ110" authorId="4" shapeId="0" xr:uid="{00000000-0006-0000-0200-000047000000}">
      <text>
        <r>
          <rPr>
            <sz val="11"/>
            <color indexed="81"/>
            <rFont val="Tahoma"/>
            <family val="2"/>
          </rPr>
          <t xml:space="preserve">
Esta nueva opción de manejo del riesgo, representa las posibilidades que se tienen para administrar el riesgo residual, a través de </t>
        </r>
        <r>
          <rPr>
            <b/>
            <sz val="11"/>
            <color indexed="81"/>
            <rFont val="Tahoma"/>
            <family val="2"/>
          </rPr>
          <t xml:space="preserve">acciones de manejo del riesgo.
</t>
        </r>
        <r>
          <rPr>
            <sz val="11"/>
            <color indexed="81"/>
            <rFont val="Tahoma"/>
            <family val="2"/>
          </rPr>
          <t xml:space="preserve">Estas </t>
        </r>
        <r>
          <rPr>
            <b/>
            <sz val="11"/>
            <color indexed="81"/>
            <rFont val="Tahoma"/>
            <family val="2"/>
          </rPr>
          <t xml:space="preserve">acciones de manejo del riesgo </t>
        </r>
        <r>
          <rPr>
            <sz val="11"/>
            <color indexed="81"/>
            <rFont val="Tahoma"/>
            <family val="2"/>
          </rPr>
          <t>son las que se deben describir en la siguiente sección (ACCIONES DE MANEJO DEL RIESGO RESIDUAL).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Julio Roberto Fuentes Vidal</author>
    <author>Blanca Ofir Murillo Solarte</author>
  </authors>
  <commentList>
    <comment ref="R3" authorId="0" shapeId="0" xr:uid="{00000000-0006-0000-0700-000001000000}">
      <text>
        <r>
          <rPr>
            <sz val="14"/>
            <color indexed="81"/>
            <rFont val="Tahoma"/>
            <family val="2"/>
          </rPr>
          <t xml:space="preserve">Si el control es preventivo, afecta  la probabilidad y si el control es correctivo afecta el impacto
</t>
        </r>
      </text>
    </comment>
    <comment ref="C9" authorId="1" shapeId="0" xr:uid="{00000000-0006-0000-0700-000002000000}">
      <text>
        <r>
          <rPr>
            <b/>
            <sz val="11"/>
            <color indexed="81"/>
            <rFont val="Tahoma"/>
            <family val="2"/>
          </rPr>
          <t>Si el control es preventivo, afecta  la probabilidad y si el control es correctivo afecta el impacto</t>
        </r>
      </text>
    </comment>
    <comment ref="G10" authorId="0" shapeId="0" xr:uid="{00000000-0006-0000-0700-000003000000}">
      <text>
        <r>
          <rPr>
            <sz val="14"/>
            <color indexed="81"/>
            <rFont val="Tahoma"/>
            <family val="2"/>
          </rPr>
          <t>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 authorId="0" shapeId="0" xr:uid="{00000000-0006-0000-0700-000004000000}">
      <text>
        <r>
          <rPr>
            <sz val="12"/>
            <color indexed="81"/>
            <rFont val="Tahoma"/>
            <family val="2"/>
          </rPr>
          <t>Politicas de operación aplicables, autorizaciones a través de firmas o confirmaciones vía correo electronico, archivos fisicos, consecutivos, listas de chequeo, controles de seguridad con personal especializado, entre otros</t>
        </r>
      </text>
    </comment>
    <comment ref="Q15" authorId="0" shapeId="0" xr:uid="{00000000-0006-0000-0700-000005000000}">
      <text>
        <r>
          <rPr>
            <sz val="11"/>
            <color indexed="81"/>
            <rFont val="Tahoma"/>
            <family val="2"/>
          </rPr>
          <t xml:space="preserve">
Relacionar el numero de consecutivo del riesgo identificado en el mapa</t>
        </r>
      </text>
    </comment>
    <comment ref="C21" authorId="1" shapeId="0" xr:uid="{00000000-0006-0000-0700-000006000000}">
      <text>
        <r>
          <rPr>
            <b/>
            <sz val="11"/>
            <color indexed="81"/>
            <rFont val="Tahoma"/>
            <family val="2"/>
          </rPr>
          <t>Si el control es preventivo, afecta  la probabilidad y si el control es correctivo afecta el impacto</t>
        </r>
      </text>
    </comment>
    <comment ref="G22" authorId="0" shapeId="0" xr:uid="{00000000-0006-0000-0700-000007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22" authorId="0" shapeId="0" xr:uid="{00000000-0006-0000-0700-000008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31" authorId="1" shapeId="0" xr:uid="{00000000-0006-0000-0700-000009000000}">
      <text>
        <r>
          <rPr>
            <b/>
            <sz val="11"/>
            <color indexed="81"/>
            <rFont val="Tahoma"/>
            <family val="2"/>
          </rPr>
          <t>Si el control es preventivo, afecta  la probabilidad y si el control es correctivo afecta el impacto</t>
        </r>
      </text>
    </comment>
    <comment ref="G32" authorId="0" shapeId="0" xr:uid="{00000000-0006-0000-0700-00000A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32" authorId="0" shapeId="0" xr:uid="{00000000-0006-0000-0700-00000B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46" authorId="1" shapeId="0" xr:uid="{00000000-0006-0000-0700-00000C000000}">
      <text>
        <r>
          <rPr>
            <b/>
            <sz val="11"/>
            <color indexed="81"/>
            <rFont val="Tahoma"/>
            <family val="2"/>
          </rPr>
          <t>Si el control es preventivo, afecta  la probabilidad y si el control es correctivo afecta el impacto</t>
        </r>
      </text>
    </comment>
    <comment ref="G47" authorId="0" shapeId="0" xr:uid="{00000000-0006-0000-0700-00000D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47" authorId="0" shapeId="0" xr:uid="{00000000-0006-0000-0700-00000E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60" authorId="1" shapeId="0" xr:uid="{00000000-0006-0000-0700-00000F000000}">
      <text>
        <r>
          <rPr>
            <b/>
            <sz val="11"/>
            <color indexed="81"/>
            <rFont val="Tahoma"/>
            <family val="2"/>
          </rPr>
          <t>Si el control es preventivo, afecta  la probabilidad y si el control es correctivo afecta el impacto</t>
        </r>
      </text>
    </comment>
    <comment ref="G61" authorId="0" shapeId="0" xr:uid="{00000000-0006-0000-0700-000010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61" authorId="0" shapeId="0" xr:uid="{00000000-0006-0000-0700-000011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74" authorId="1" shapeId="0" xr:uid="{00000000-0006-0000-0700-000012000000}">
      <text>
        <r>
          <rPr>
            <b/>
            <sz val="11"/>
            <color indexed="81"/>
            <rFont val="Tahoma"/>
            <family val="2"/>
          </rPr>
          <t>Si el control es preventivo, afecta  la probabilidad y si el control es correctivo afecta el impacto</t>
        </r>
      </text>
    </comment>
    <comment ref="G75" authorId="0" shapeId="0" xr:uid="{00000000-0006-0000-0700-000013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75" authorId="0" shapeId="0" xr:uid="{00000000-0006-0000-0700-000014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88" authorId="1" shapeId="0" xr:uid="{00000000-0006-0000-0700-000015000000}">
      <text>
        <r>
          <rPr>
            <b/>
            <sz val="11"/>
            <color indexed="81"/>
            <rFont val="Tahoma"/>
            <family val="2"/>
          </rPr>
          <t>Si el control es preventivo, afecta  la probabilidad y si el control es correctivo afecta el impacto</t>
        </r>
      </text>
    </comment>
    <comment ref="G89" authorId="0" shapeId="0" xr:uid="{00000000-0006-0000-0700-000016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89" authorId="0" shapeId="0" xr:uid="{00000000-0006-0000-0700-000017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02" authorId="1" shapeId="0" xr:uid="{00000000-0006-0000-0700-000018000000}">
      <text>
        <r>
          <rPr>
            <b/>
            <sz val="11"/>
            <color indexed="81"/>
            <rFont val="Tahoma"/>
            <family val="2"/>
          </rPr>
          <t>Si el control es preventivo, afecta  la probabilidad y si el control es correctivo afecta el impacto</t>
        </r>
      </text>
    </comment>
    <comment ref="G103" authorId="0" shapeId="0" xr:uid="{00000000-0006-0000-0700-000019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03" authorId="0" shapeId="0" xr:uid="{00000000-0006-0000-0700-00001A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16" authorId="1" shapeId="0" xr:uid="{00000000-0006-0000-0700-00001B000000}">
      <text>
        <r>
          <rPr>
            <b/>
            <sz val="11"/>
            <color indexed="81"/>
            <rFont val="Tahoma"/>
            <family val="2"/>
          </rPr>
          <t>Si el control es preventivo, afecta  la probabilidad y si el control es correctivo afecta el impacto</t>
        </r>
      </text>
    </comment>
    <comment ref="G117" authorId="0" shapeId="0" xr:uid="{00000000-0006-0000-0700-00001C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17" authorId="0" shapeId="0" xr:uid="{00000000-0006-0000-0700-00001D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30" authorId="1" shapeId="0" xr:uid="{00000000-0006-0000-0700-00001E000000}">
      <text>
        <r>
          <rPr>
            <b/>
            <sz val="11"/>
            <color indexed="81"/>
            <rFont val="Tahoma"/>
            <family val="2"/>
          </rPr>
          <t>Si el control es preventivo, afecta  la probabilidad y si el control es correctivo afecta el impacto</t>
        </r>
      </text>
    </comment>
    <comment ref="G131" authorId="0" shapeId="0" xr:uid="{00000000-0006-0000-0700-00001F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31" authorId="0" shapeId="0" xr:uid="{00000000-0006-0000-0700-000020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44" authorId="1" shapeId="0" xr:uid="{00000000-0006-0000-0700-000021000000}">
      <text>
        <r>
          <rPr>
            <b/>
            <sz val="11"/>
            <color indexed="81"/>
            <rFont val="Tahoma"/>
            <family val="2"/>
          </rPr>
          <t>Si el control es preventivo, afecta  la probabilidad y si el control es correctivo afecta el impacto</t>
        </r>
      </text>
    </comment>
    <comment ref="G145" authorId="0" shapeId="0" xr:uid="{00000000-0006-0000-0700-000022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45" authorId="0" shapeId="0" xr:uid="{00000000-0006-0000-0700-000023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 ref="C159" authorId="1" shapeId="0" xr:uid="{00000000-0006-0000-0700-000024000000}">
      <text>
        <r>
          <rPr>
            <b/>
            <sz val="11"/>
            <color indexed="81"/>
            <rFont val="Tahoma"/>
            <family val="2"/>
          </rPr>
          <t>Si el control es preventivo, afecta  la probabilidad y si el control es correctivo afecta el impacto</t>
        </r>
      </text>
    </comment>
    <comment ref="G160" authorId="0" shapeId="0" xr:uid="{00000000-0006-0000-0700-000025000000}">
      <text>
        <r>
          <rPr>
            <b/>
            <sz val="9"/>
            <color indexed="81"/>
            <rFont val="Tahoma"/>
            <family val="2"/>
          </rPr>
          <t>Julio Roberto Fuentes Vidal:</t>
        </r>
        <r>
          <rPr>
            <sz val="9"/>
            <color indexed="81"/>
            <rFont val="Tahoma"/>
            <family val="2"/>
          </rPr>
          <t xml:space="preserve">
sistemas o software que permiten incluir contraseñas de acceso o con controles de seguimiento a aprobaciones o ejecuciones que se realizan a través de éste, generación de reportes o indicadores, sistemas de seguridad con scanner, sistemas de grabación, entre otros.</t>
        </r>
      </text>
    </comment>
    <comment ref="H160" authorId="0" shapeId="0" xr:uid="{00000000-0006-0000-0700-000026000000}">
      <text>
        <r>
          <rPr>
            <b/>
            <sz val="9"/>
            <color indexed="81"/>
            <rFont val="Tahoma"/>
            <family val="2"/>
          </rPr>
          <t>Julio Roberto Fuentes Vidal:</t>
        </r>
        <r>
          <rPr>
            <sz val="9"/>
            <color indexed="81"/>
            <rFont val="Tahoma"/>
            <family val="2"/>
          </rPr>
          <t xml:space="preserve">
Politicas de operación aplicables, autorizaciones a través de firmas o confirmaciones vía correo electronico, archivos fisicos, consecutivos, listas de chequeo, controles de seguridad con personal especializado, entre otros</t>
        </r>
      </text>
    </comment>
  </commentList>
</comments>
</file>

<file path=xl/sharedStrings.xml><?xml version="1.0" encoding="utf-8"?>
<sst xmlns="http://schemas.openxmlformats.org/spreadsheetml/2006/main" count="903" uniqueCount="405">
  <si>
    <t>CONTEXTO ESTRATÉGICO</t>
  </si>
  <si>
    <t>EXTERNOS</t>
  </si>
  <si>
    <t>INTERNOS</t>
  </si>
  <si>
    <t>CLASIFICACIÓN DEL RIESGO</t>
  </si>
  <si>
    <t>ESTRATÉGICO</t>
  </si>
  <si>
    <t>OPERATIVO</t>
  </si>
  <si>
    <t>FINANCIERO</t>
  </si>
  <si>
    <t>CUMPLIMIENTO</t>
  </si>
  <si>
    <t>TECNOLOGÍA</t>
  </si>
  <si>
    <t>RIESGO</t>
  </si>
  <si>
    <t>PROCESO</t>
  </si>
  <si>
    <t>OBJETIVO DEL PROCESO</t>
  </si>
  <si>
    <t>PROBABILIDAD</t>
  </si>
  <si>
    <t>IMPACTO</t>
  </si>
  <si>
    <t>TOTAL NIVEL EXPOSICIÓN</t>
  </si>
  <si>
    <t>ZONA DE RIESGO</t>
  </si>
  <si>
    <t>CONSECUTIVO</t>
  </si>
  <si>
    <t>Puede ocurrir …</t>
  </si>
  <si>
    <t>CALIFICACIÓN DEL RIESGO</t>
  </si>
  <si>
    <t>EVALUACIÓN DEL RIESGO</t>
  </si>
  <si>
    <t>CONCEPTO</t>
  </si>
  <si>
    <t>MODERADO</t>
  </si>
  <si>
    <t>VALOR</t>
  </si>
  <si>
    <t>OPCIONES DE MANEJO</t>
  </si>
  <si>
    <t>BAJA</t>
  </si>
  <si>
    <t>* Asumir el riesgo</t>
  </si>
  <si>
    <t>* Asumir el riesgo
* Reducir el riesgo</t>
  </si>
  <si>
    <t>* Reducir el riesgo
* Evitar el riesgo
* Compartir o transferir</t>
  </si>
  <si>
    <t>* Evitar el riesgo
* Reducir el riesgo
* Compartir o transferir</t>
  </si>
  <si>
    <t>MATRIZ DE CALIFICACIÓN, EVALUACIÓN Y RESPUESTA A LOS RIESGOS</t>
  </si>
  <si>
    <t>RARO (1)</t>
  </si>
  <si>
    <t>IMPROBABLE (2)</t>
  </si>
  <si>
    <t>MODERADO (3)</t>
  </si>
  <si>
    <t>PROBABLE (4)</t>
  </si>
  <si>
    <t>INSIGNIFICANTE (1)</t>
  </si>
  <si>
    <t>MENOR (2)</t>
  </si>
  <si>
    <t>MAYOR (4)</t>
  </si>
  <si>
    <t>CATASTRÓFICO (5)</t>
  </si>
  <si>
    <t>SEGUIMIENTO A CONTROLES EXISTENTES</t>
  </si>
  <si>
    <t>SI</t>
  </si>
  <si>
    <t>ZONA DE RIESGO BAJA</t>
  </si>
  <si>
    <t>ZONA DE RIESGO MODERADA</t>
  </si>
  <si>
    <t>ZONA DE RIESGO ALTA</t>
  </si>
  <si>
    <t>ZONA DE RIESGO EXTREMA</t>
  </si>
  <si>
    <t>N/A</t>
  </si>
  <si>
    <t>NIVEL</t>
  </si>
  <si>
    <t>DESCRIPTOR</t>
  </si>
  <si>
    <t>DESCRIPCIÓN</t>
  </si>
  <si>
    <t>FRECUENCIA</t>
  </si>
  <si>
    <t>IMPROBABLE</t>
  </si>
  <si>
    <t>POSIBLE</t>
  </si>
  <si>
    <t>PROBABLE</t>
  </si>
  <si>
    <t>CASI SEGURO</t>
  </si>
  <si>
    <t>Al menos de 1 vez en los últimos 5 años.</t>
  </si>
  <si>
    <t>Al menos de 1 vez en los últimos 2 años.</t>
  </si>
  <si>
    <t>Al menos de 1 vez en el último año.</t>
  </si>
  <si>
    <t>Más de 1 vez al año.</t>
  </si>
  <si>
    <t>INSIGNIFICANTE</t>
  </si>
  <si>
    <t>MENOR</t>
  </si>
  <si>
    <t>MAYOR</t>
  </si>
  <si>
    <t>CATASTRÓFICO</t>
  </si>
  <si>
    <t>POSIBLE (3)</t>
  </si>
  <si>
    <t>CASI SEGURO (5)</t>
  </si>
  <si>
    <t>TIPO DE CONTROL</t>
  </si>
  <si>
    <t>EVITAR EL RIESGO</t>
  </si>
  <si>
    <t>REDUCIR EL RIESGO</t>
  </si>
  <si>
    <t>COMPARTIR O TRANSFERIR EL RIESGO</t>
  </si>
  <si>
    <t>PUNTAJE FINAL</t>
  </si>
  <si>
    <t>IMAGEN</t>
  </si>
  <si>
    <t>ACCIONES</t>
  </si>
  <si>
    <t>DISMINUCION</t>
  </si>
  <si>
    <t>Posee herramienta</t>
  </si>
  <si>
    <t>Existen manuales</t>
  </si>
  <si>
    <t>Ha demostrado efectiva</t>
  </si>
  <si>
    <t>Definidos responsables</t>
  </si>
  <si>
    <t>Frecuencia Ejecución</t>
  </si>
  <si>
    <t>Herramientas</t>
  </si>
  <si>
    <t>Seguimiento</t>
  </si>
  <si>
    <t>PROCESOS</t>
  </si>
  <si>
    <t>PERIODICIDAD</t>
  </si>
  <si>
    <t>INFRAESTRUCTURA</t>
  </si>
  <si>
    <t>1. BAJA</t>
  </si>
  <si>
    <t>SIN INICIAR</t>
  </si>
  <si>
    <t>X</t>
  </si>
  <si>
    <t>DIARIA</t>
  </si>
  <si>
    <t>NO</t>
  </si>
  <si>
    <t>EN PROCESO</t>
  </si>
  <si>
    <t>BIMENSUAL</t>
  </si>
  <si>
    <t>POLÍTICOS</t>
  </si>
  <si>
    <t>CUMPLIDA</t>
  </si>
  <si>
    <t>MENSUAL</t>
  </si>
  <si>
    <t>INCUMPLIDA</t>
  </si>
  <si>
    <t>BIMESTRAL</t>
  </si>
  <si>
    <t>TECNOLÓGICOS</t>
  </si>
  <si>
    <t>TRIMESTRAL</t>
  </si>
  <si>
    <t>SEMESTRAL</t>
  </si>
  <si>
    <t>PREVENTIVO</t>
  </si>
  <si>
    <t>CORRECTIVO</t>
  </si>
  <si>
    <t>DISMINUCIÓN PROBABILIDAD</t>
  </si>
  <si>
    <t>DISMINUCIÓN IMPACTO</t>
  </si>
  <si>
    <t>Evaluación Impacto</t>
  </si>
  <si>
    <t>Evaluación Probabilidad</t>
  </si>
  <si>
    <t>CAUSAS</t>
  </si>
  <si>
    <t>ESTRATÉGICOS</t>
  </si>
  <si>
    <t>RESPONSABLE (Nombre y cargo)</t>
  </si>
  <si>
    <t xml:space="preserve">MEDIOAMBIENTALES </t>
  </si>
  <si>
    <t xml:space="preserve"> IDENTIFICACIÓN DEL RIESGO</t>
  </si>
  <si>
    <t>Lo que podría llevar a ...  Afectar... 
o generar …</t>
  </si>
  <si>
    <t>CORRECCIONES</t>
  </si>
  <si>
    <t>DESCRIPCIÓN  (FACTIBILIDAD)</t>
  </si>
  <si>
    <t>2. MODERADA</t>
  </si>
  <si>
    <t>3. ALTA</t>
  </si>
  <si>
    <t>4. EXTREMA</t>
  </si>
  <si>
    <t>MODERADA</t>
  </si>
  <si>
    <t>ALTA</t>
  </si>
  <si>
    <t>EXTREMA</t>
  </si>
  <si>
    <t>OPCIONES DE MANEJO DEL RIESGO</t>
  </si>
  <si>
    <t xml:space="preserve">ANÁLISIS DEL RIESGO INHERENTE </t>
  </si>
  <si>
    <t xml:space="preserve">ZONA DE RIESGO </t>
  </si>
  <si>
    <t>ASUMIR EL RIESGO</t>
  </si>
  <si>
    <t>PROMEDIO PROBABLIDAD</t>
  </si>
  <si>
    <t>PROMEDIO IMPACTO</t>
  </si>
  <si>
    <r>
      <t xml:space="preserve">Si el hecho llegara a presentarse, tendría consecuencias o efectos </t>
    </r>
    <r>
      <rPr>
        <b/>
        <sz val="11"/>
        <color indexed="8"/>
        <rFont val="Calibri"/>
        <family val="2"/>
      </rPr>
      <t>MÍNIMOS</t>
    </r>
    <r>
      <rPr>
        <sz val="11"/>
        <color theme="1"/>
        <rFont val="Calibri"/>
        <family val="2"/>
        <scheme val="minor"/>
      </rPr>
      <t xml:space="preserve"> sobre el proceso y/o la entidad.</t>
    </r>
  </si>
  <si>
    <r>
      <t xml:space="preserve">Si el hecho llegara a presentarse, tendría </t>
    </r>
    <r>
      <rPr>
        <b/>
        <sz val="11"/>
        <color indexed="8"/>
        <rFont val="Calibri"/>
        <family val="2"/>
      </rPr>
      <t>MEDIANAS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</si>
  <si>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 xml:space="preserve">ALTAS </t>
    </r>
    <r>
      <rPr>
        <sz val="11"/>
        <color theme="1"/>
        <rFont val="Calibri"/>
        <family val="2"/>
        <scheme val="minor"/>
      </rPr>
      <t>consecuencias o efectos sobre el proceso y/o la entidad.</t>
    </r>
  </si>
  <si>
    <r>
      <t xml:space="preserve">Si el hecho llegara a presentarse, tendría </t>
    </r>
    <r>
      <rPr>
        <b/>
        <sz val="11"/>
        <color indexed="8"/>
        <rFont val="Calibri"/>
        <family val="2"/>
      </rPr>
      <t>DESASTROSAS</t>
    </r>
    <r>
      <rPr>
        <sz val="11"/>
        <color theme="1"/>
        <rFont val="Calibri"/>
        <family val="2"/>
        <scheme val="minor"/>
      </rPr>
      <t xml:space="preserve"> consecuencias o efectos sobre el proceso y/o la entidad.</t>
    </r>
  </si>
  <si>
    <r>
      <t xml:space="preserve">Si el hecho llegara a presentarse, tendría </t>
    </r>
    <r>
      <rPr>
        <b/>
        <sz val="11"/>
        <color indexed="8"/>
        <rFont val="Calibri"/>
        <family val="2"/>
      </rPr>
      <t>BAJAS</t>
    </r>
    <r>
      <rPr>
        <sz val="11"/>
        <color theme="1"/>
        <rFont val="Calibri"/>
        <family val="2"/>
        <scheme val="minor"/>
      </rPr>
      <t xml:space="preserve"> consecuencias o efectos sobre el proceso y/o la entidad.</t>
    </r>
  </si>
  <si>
    <t xml:space="preserve">TABLA DE PROBABILIDAD </t>
  </si>
  <si>
    <r>
      <t xml:space="preserve">CLASIFICACIÓN DEL RIESGO 
</t>
    </r>
    <r>
      <rPr>
        <b/>
        <sz val="12"/>
        <color indexed="8"/>
        <rFont val="Calibri"/>
        <family val="2"/>
      </rPr>
      <t>( Muestra las clases o tipos de riesgos que se pueden presentar)</t>
    </r>
  </si>
  <si>
    <r>
      <t xml:space="preserve">Se asume el riesgo.  
</t>
    </r>
    <r>
      <rPr>
        <b/>
        <sz val="11"/>
        <color indexed="8"/>
        <rFont val="Arial"/>
        <family val="2"/>
      </rPr>
      <t xml:space="preserve">Nota: </t>
    </r>
    <r>
      <rPr>
        <sz val="11"/>
        <color indexed="8"/>
        <rFont val="Arial"/>
        <family val="2"/>
      </rPr>
      <t>Si el riesgo inherente se ubica en la zona baja, se debe revisar si éste riesgo amerita o no, que se incluya en el mapa de riesgos, para su administración.</t>
    </r>
  </si>
  <si>
    <t>* Asumir el riesgo
* Reducir el riesgo</t>
  </si>
  <si>
    <t>* Reducir el riesgo
* Evitar el riesgo
* Compartir o transferir el riesgo</t>
  </si>
  <si>
    <r>
      <t>Implica que se</t>
    </r>
    <r>
      <rPr>
        <b/>
        <sz val="11"/>
        <color indexed="8"/>
        <rFont val="Arial"/>
        <family val="2"/>
      </rPr>
      <t xml:space="preserve"> </t>
    </r>
    <r>
      <rPr>
        <b/>
        <sz val="11"/>
        <color indexed="60"/>
        <rFont val="Arial"/>
        <family val="2"/>
      </rPr>
      <t>ACEPTAN</t>
    </r>
    <r>
      <rPr>
        <b/>
        <sz val="11"/>
        <color indexed="8"/>
        <rFont val="Arial"/>
        <family val="2"/>
      </rPr>
      <t xml:space="preserve"> </t>
    </r>
    <r>
      <rPr>
        <sz val="11"/>
        <color indexed="8"/>
        <rFont val="Arial"/>
        <family val="2"/>
      </rPr>
      <t>las consecuencias o efectos de la materialización del riesgo;</t>
    </r>
    <r>
      <rPr>
        <b/>
        <sz val="11"/>
        <color indexed="8"/>
        <rFont val="Arial"/>
        <family val="2"/>
      </rPr>
      <t xml:space="preserve"> </t>
    </r>
    <r>
      <rPr>
        <sz val="11"/>
        <color indexed="8"/>
        <rFont val="Arial"/>
        <family val="2"/>
      </rPr>
      <t xml:space="preserve">en este caso no es necesario tomar medidas para seguir disminuyendo la probabilidad e impacto del riesgo. </t>
    </r>
  </si>
  <si>
    <r>
      <t xml:space="preserve">Implica tomar medidas encaminadas a </t>
    </r>
    <r>
      <rPr>
        <b/>
        <sz val="11"/>
        <color indexed="60"/>
        <rFont val="Arial"/>
        <family val="2"/>
      </rPr>
      <t>DISMINUIR</t>
    </r>
    <r>
      <rPr>
        <b/>
        <sz val="11"/>
        <color indexed="8"/>
        <rFont val="Arial"/>
        <family val="2"/>
      </rPr>
      <t xml:space="preserve"> </t>
    </r>
    <r>
      <rPr>
        <sz val="11"/>
        <color indexed="8"/>
        <rFont val="Arial"/>
        <family val="2"/>
      </rPr>
      <t>tanto la</t>
    </r>
    <r>
      <rPr>
        <b/>
        <sz val="11"/>
        <color indexed="8"/>
        <rFont val="Arial"/>
        <family val="2"/>
      </rPr>
      <t xml:space="preserve"> </t>
    </r>
    <r>
      <rPr>
        <b/>
        <u/>
        <sz val="11"/>
        <color indexed="8"/>
        <rFont val="Arial"/>
        <family val="2"/>
      </rPr>
      <t>PROBABILIDAD</t>
    </r>
    <r>
      <rPr>
        <b/>
        <sz val="11"/>
        <color indexed="8"/>
        <rFont val="Arial"/>
        <family val="2"/>
      </rPr>
      <t xml:space="preserve"> </t>
    </r>
    <r>
      <rPr>
        <b/>
        <u/>
        <sz val="11"/>
        <color indexed="8"/>
        <rFont val="Arial"/>
        <family val="2"/>
      </rPr>
      <t xml:space="preserve">(medidas de prevención), </t>
    </r>
    <r>
      <rPr>
        <u/>
        <sz val="11"/>
        <color indexed="8"/>
        <rFont val="Arial"/>
        <family val="2"/>
      </rPr>
      <t xml:space="preserve">como </t>
    </r>
    <r>
      <rPr>
        <b/>
        <u/>
        <sz val="11"/>
        <color indexed="8"/>
        <rFont val="Arial"/>
        <family val="2"/>
      </rPr>
      <t>el IMPACTO (medidas de protección)</t>
    </r>
    <r>
      <rPr>
        <sz val="11"/>
        <color indexed="8"/>
        <rFont val="Arial"/>
        <family val="2"/>
      </rPr>
      <t>.  La reducción del riesgo es probablemente el método más sencillo y económico para superar las debilidades antes de aplicar medidas más costosas y difíciles.  Por ejemplo: a través de la</t>
    </r>
    <r>
      <rPr>
        <b/>
        <sz val="11"/>
        <color indexed="8"/>
        <rFont val="Arial"/>
        <family val="2"/>
      </rPr>
      <t xml:space="preserve"> </t>
    </r>
    <r>
      <rPr>
        <b/>
        <u/>
        <sz val="11"/>
        <color indexed="8"/>
        <rFont val="Arial"/>
        <family val="2"/>
      </rPr>
      <t>mejora u optimización de los procedimientos, la implementación de acertados controles y acciones de manejo complementarias.</t>
    </r>
  </si>
  <si>
    <r>
      <t xml:space="preserve">Implica tomar medidas encaminadas a </t>
    </r>
    <r>
      <rPr>
        <b/>
        <sz val="11"/>
        <color indexed="60"/>
        <rFont val="Arial"/>
        <family val="2"/>
      </rPr>
      <t xml:space="preserve">PREVENIR </t>
    </r>
    <r>
      <rPr>
        <sz val="11"/>
        <color indexed="8"/>
        <rFont val="Arial"/>
        <family val="2"/>
      </rPr>
      <t xml:space="preserve">que el riesgo se materialice, </t>
    </r>
    <r>
      <rPr>
        <b/>
        <sz val="11"/>
        <color indexed="8"/>
        <rFont val="Arial"/>
        <family val="2"/>
      </rPr>
      <t>evitar la materialización del riesgo es la primera alternativa</t>
    </r>
    <r>
      <rPr>
        <sz val="11"/>
        <color indexed="8"/>
        <rFont val="Arial"/>
        <family val="2"/>
      </rPr>
      <t xml:space="preserve"> </t>
    </r>
    <r>
      <rPr>
        <b/>
        <sz val="11"/>
        <color indexed="8"/>
        <rFont val="Arial"/>
        <family val="2"/>
      </rPr>
      <t>a considerar</t>
    </r>
    <r>
      <rPr>
        <sz val="11"/>
        <color indexed="8"/>
        <rFont val="Arial"/>
        <family val="2"/>
      </rPr>
      <t>, y esto se logra cuando al interior del proceso se generan C</t>
    </r>
    <r>
      <rPr>
        <u/>
        <sz val="11"/>
        <color indexed="8"/>
        <rFont val="Arial"/>
        <family val="2"/>
      </rPr>
      <t>AMBIOS SUSTANCIALES</t>
    </r>
    <r>
      <rPr>
        <sz val="11"/>
        <color indexed="8"/>
        <rFont val="Arial"/>
        <family val="2"/>
      </rPr>
      <t xml:space="preserve">, tales como: mejoramiento a raiz de </t>
    </r>
    <r>
      <rPr>
        <u/>
        <sz val="11"/>
        <color indexed="8"/>
        <rFont val="Arial"/>
        <family val="2"/>
      </rPr>
      <t>ajustes drásticos, rediseños o eliminaciones</t>
    </r>
    <r>
      <rPr>
        <sz val="11"/>
        <color indexed="8"/>
        <rFont val="Arial"/>
        <family val="2"/>
      </rPr>
      <t xml:space="preserve"> realizados en procedimientos u otros controles establecidos. Por ejemplo: el control de calidad, manejo de los insumos, mantenimiento preventivo de los equipos, desarrollo tecnológico, etc.</t>
    </r>
  </si>
  <si>
    <r>
      <t xml:space="preserve">Implica tomar medidas que </t>
    </r>
    <r>
      <rPr>
        <b/>
        <u/>
        <sz val="11"/>
        <color indexed="60"/>
        <rFont val="Arial"/>
        <family val="2"/>
      </rPr>
      <t xml:space="preserve">REDUZCAN EL IMPACTO </t>
    </r>
    <r>
      <rPr>
        <b/>
        <u/>
        <sz val="11"/>
        <color indexed="8"/>
        <rFont val="Arial"/>
        <family val="2"/>
      </rPr>
      <t xml:space="preserve">de  la materialización del riesgo, </t>
    </r>
    <r>
      <rPr>
        <sz val="11"/>
        <color indexed="8"/>
        <rFont val="Arial"/>
        <family val="2"/>
      </rPr>
      <t xml:space="preserve"> a través del </t>
    </r>
    <r>
      <rPr>
        <b/>
        <sz val="11"/>
        <color indexed="8"/>
        <rFont val="Arial"/>
        <family val="2"/>
      </rPr>
      <t xml:space="preserve">COMPARTIR O TRASPASO </t>
    </r>
    <r>
      <rPr>
        <sz val="11"/>
        <color indexed="8"/>
        <rFont val="Arial"/>
        <family val="2"/>
      </rPr>
      <t xml:space="preserve">de las pérdidas potenciales a otras organizaciones o entidades, como en el caso de los contratos de seguros </t>
    </r>
    <r>
      <rPr>
        <b/>
        <sz val="11"/>
        <color indexed="8"/>
        <rFont val="Arial"/>
        <family val="2"/>
      </rPr>
      <t>(Pólizas)</t>
    </r>
    <r>
      <rPr>
        <sz val="11"/>
        <color indexed="8"/>
        <rFont val="Arial"/>
        <family val="2"/>
      </rPr>
      <t xml:space="preserve"> o a través de otros medios que permiten distribuir una porción del riesgo con otra entidad, como en los contratos a riesgo compartido.  Por ejemplo, tercerización (Outsourcing),  la información de gran importancia se puede duplicar y almacenar en un lugar distante y de ubicación segura, en vez de dejarla concentrada en un solo lugar.</t>
    </r>
  </si>
  <si>
    <t>RESPONSABLE 
(Líder)</t>
  </si>
  <si>
    <t>DESCRIPCIÓN DE LA MATERIALIZACIÓN DEL RIESGO.</t>
  </si>
  <si>
    <t>ACCIONES DE MANEJO DEL RIESGO RESIDUAL</t>
  </si>
  <si>
    <t xml:space="preserve">RIESGO RESIDUAL </t>
  </si>
  <si>
    <t>SEGUIMIENTO A LAS ACCIONES DE MANEJO</t>
  </si>
  <si>
    <t>ESTADO ACTUAL DE LAS ACCIONES DE MANEJO</t>
  </si>
  <si>
    <t>¿ EL RIESGO SE MATERIALIZÓ ?</t>
  </si>
  <si>
    <r>
      <t xml:space="preserve">Se asume el riesgo.
Se implementan </t>
    </r>
    <r>
      <rPr>
        <b/>
        <i/>
        <sz val="11"/>
        <color indexed="8"/>
        <rFont val="Arial"/>
        <family val="2"/>
      </rPr>
      <t>controles</t>
    </r>
    <r>
      <rPr>
        <sz val="11"/>
        <color indexed="8"/>
        <rFont val="Arial"/>
        <family val="2"/>
      </rPr>
      <t xml:space="preserve"> </t>
    </r>
    <r>
      <rPr>
        <b/>
        <i/>
        <sz val="11"/>
        <color indexed="8"/>
        <rFont val="Arial"/>
        <family val="2"/>
      </rPr>
      <t>preventivos</t>
    </r>
    <r>
      <rPr>
        <i/>
        <sz val="11"/>
        <color indexed="8"/>
        <rFont val="Arial"/>
        <family val="2"/>
      </rPr>
      <t xml:space="preserve"> 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 xml:space="preserve">orientadas a </t>
    </r>
    <r>
      <rPr>
        <b/>
        <u/>
        <sz val="11"/>
        <color indexed="8"/>
        <rFont val="Arial"/>
        <family val="2"/>
      </rPr>
      <t>disminuir</t>
    </r>
    <r>
      <rPr>
        <u/>
        <sz val="11"/>
        <color indexed="8"/>
        <rFont val="Arial"/>
        <family val="2"/>
      </rPr>
      <t xml:space="preserve"> </t>
    </r>
    <r>
      <rPr>
        <sz val="11"/>
        <color indexed="8"/>
        <rFont val="Arial"/>
        <family val="2"/>
      </rPr>
      <t xml:space="preserve">la probabilidad de materialización del riesgo </t>
    </r>
    <r>
      <rPr>
        <b/>
        <sz val="11"/>
        <color indexed="8"/>
        <rFont val="Arial"/>
        <family val="2"/>
      </rPr>
      <t xml:space="preserve"> </t>
    </r>
    <r>
      <rPr>
        <sz val="11"/>
        <color indexed="8"/>
        <rFont val="Arial"/>
        <family val="2"/>
      </rPr>
      <t xml:space="preserve">Y/O </t>
    </r>
    <r>
      <rPr>
        <b/>
        <i/>
        <sz val="11"/>
        <color indexed="8"/>
        <rFont val="Arial"/>
        <family val="2"/>
      </rPr>
      <t>controles de</t>
    </r>
    <r>
      <rPr>
        <i/>
        <sz val="11"/>
        <color indexed="8"/>
        <rFont val="Arial"/>
        <family val="2"/>
      </rPr>
      <t xml:space="preserve"> </t>
    </r>
    <r>
      <rPr>
        <b/>
        <i/>
        <sz val="11"/>
        <color indexed="8"/>
        <rFont val="Arial"/>
        <family val="2"/>
      </rPr>
      <t xml:space="preserve">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disminuir</t>
    </r>
    <r>
      <rPr>
        <u/>
        <sz val="11"/>
        <color indexed="8"/>
        <rFont val="Arial"/>
        <family val="2"/>
      </rPr>
      <t xml:space="preserve"> </t>
    </r>
    <r>
      <rPr>
        <sz val="11"/>
        <color indexed="8"/>
        <rFont val="Arial"/>
        <family val="2"/>
      </rPr>
      <t>el impacto de la materialización del riesgo. Lo anterior con el propósito de llevar el riesgo a la</t>
    </r>
    <r>
      <rPr>
        <u/>
        <sz val="11"/>
        <color indexed="8"/>
        <rFont val="Arial"/>
        <family val="2"/>
      </rPr>
      <t xml:space="preserve"> zona baja.</t>
    </r>
    <r>
      <rPr>
        <sz val="11"/>
        <color indexed="8"/>
        <rFont val="Arial"/>
        <family val="2"/>
      </rPr>
      <t xml:space="preserve">  </t>
    </r>
  </si>
  <si>
    <r>
      <t xml:space="preserve">Se implementan </t>
    </r>
    <r>
      <rPr>
        <b/>
        <i/>
        <sz val="11"/>
        <color indexed="8"/>
        <rFont val="Arial"/>
        <family val="2"/>
      </rPr>
      <t xml:space="preserve">controles preventivos </t>
    </r>
    <r>
      <rPr>
        <i/>
        <sz val="11"/>
        <color indexed="8"/>
        <rFont val="Arial"/>
        <family val="2"/>
      </rPr>
      <t>y</t>
    </r>
    <r>
      <rPr>
        <b/>
        <i/>
        <sz val="11"/>
        <color indexed="8"/>
        <rFont val="Arial"/>
        <family val="2"/>
      </rPr>
      <t xml:space="preserve"> </t>
    </r>
    <r>
      <rPr>
        <sz val="11"/>
        <color indexed="8"/>
        <rFont val="Arial"/>
        <family val="2"/>
      </rPr>
      <t xml:space="preserve">sus </t>
    </r>
    <r>
      <rPr>
        <b/>
        <i/>
        <sz val="11"/>
        <color indexed="8"/>
        <rFont val="Arial"/>
        <family val="2"/>
      </rPr>
      <t xml:space="preserve">acciones de manejo del riesgo,  </t>
    </r>
    <r>
      <rPr>
        <sz val="11"/>
        <color indexed="8"/>
        <rFont val="Arial"/>
        <family val="2"/>
      </rPr>
      <t>orientadas</t>
    </r>
    <r>
      <rPr>
        <i/>
        <sz val="11"/>
        <color indexed="8"/>
        <rFont val="Arial"/>
        <family val="2"/>
      </rPr>
      <t xml:space="preserve"> a </t>
    </r>
    <r>
      <rPr>
        <b/>
        <u/>
        <sz val="11"/>
        <color indexed="8"/>
        <rFont val="Arial"/>
        <family val="2"/>
      </rPr>
      <t>disminuir</t>
    </r>
    <r>
      <rPr>
        <i/>
        <sz val="11"/>
        <color indexed="8"/>
        <rFont val="Arial"/>
        <family val="2"/>
      </rPr>
      <t xml:space="preserve"> </t>
    </r>
    <r>
      <rPr>
        <sz val="11"/>
        <color indexed="8"/>
        <rFont val="Arial"/>
        <family val="2"/>
      </rPr>
      <t xml:space="preserve">o </t>
    </r>
    <r>
      <rPr>
        <b/>
        <u/>
        <sz val="11"/>
        <color indexed="8"/>
        <rFont val="Arial"/>
        <family val="2"/>
      </rPr>
      <t>evitar</t>
    </r>
    <r>
      <rPr>
        <i/>
        <sz val="11"/>
        <color indexed="8"/>
        <rFont val="Arial"/>
        <family val="2"/>
      </rPr>
      <t xml:space="preserve"> </t>
    </r>
    <r>
      <rPr>
        <sz val="11"/>
        <color indexed="8"/>
        <rFont val="Arial"/>
        <family val="2"/>
      </rPr>
      <t xml:space="preserve">la materialización del riesgo Y/O </t>
    </r>
    <r>
      <rPr>
        <b/>
        <i/>
        <sz val="11"/>
        <color indexed="8"/>
        <rFont val="Arial"/>
        <family val="2"/>
      </rPr>
      <t xml:space="preserve">controles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orientadas</t>
    </r>
    <r>
      <rPr>
        <b/>
        <i/>
        <sz val="11"/>
        <color indexed="8"/>
        <rFont val="Arial"/>
        <family val="2"/>
      </rPr>
      <t xml:space="preserve"> </t>
    </r>
    <r>
      <rPr>
        <i/>
        <sz val="11"/>
        <color indexed="8"/>
        <rFont val="Arial"/>
        <family val="2"/>
      </rPr>
      <t xml:space="preserve">a </t>
    </r>
    <r>
      <rPr>
        <b/>
        <u/>
        <sz val="11"/>
        <color indexed="8"/>
        <rFont val="Arial"/>
        <family val="2"/>
      </rPr>
      <t xml:space="preserve">disminuir </t>
    </r>
    <r>
      <rPr>
        <b/>
        <sz val="11"/>
        <color indexed="8"/>
        <rFont val="Arial"/>
        <family val="2"/>
      </rPr>
      <t xml:space="preserve"> o </t>
    </r>
    <r>
      <rPr>
        <sz val="11"/>
        <color indexed="8"/>
        <rFont val="Arial"/>
        <family val="2"/>
      </rPr>
      <t xml:space="preserve"> </t>
    </r>
    <r>
      <rPr>
        <b/>
        <u/>
        <sz val="11"/>
        <color indexed="8"/>
        <rFont val="Arial"/>
        <family val="2"/>
      </rPr>
      <t xml:space="preserve">evitar </t>
    </r>
    <r>
      <rPr>
        <sz val="11"/>
        <color indexed="8"/>
        <rFont val="Arial"/>
        <family val="2"/>
      </rPr>
      <t xml:space="preserve">el impacto de la materialización del riesgo.  Lo anterior con el propósito de llevar el riesgo a </t>
    </r>
    <r>
      <rPr>
        <u/>
        <sz val="11"/>
        <color indexed="8"/>
        <rFont val="Arial"/>
        <family val="2"/>
      </rPr>
      <t>zona moderada.</t>
    </r>
    <r>
      <rPr>
        <sz val="11"/>
        <color indexed="8"/>
        <rFont val="Arial"/>
        <family val="2"/>
      </rPr>
      <t xml:space="preserve">  
En lo relacionado con compartir o transferir el riesgo, se podría establecer el mantenimiento de pólizas (contratos de seguros), tercerización, entre otras;  como controles o acciones de manejo del riesgo enfocadas a la protección.  Esta opción de manejo se deberá tener en cuenta, con base en la capacidad del proceso y/o la entidad,  para asumir las consecuencias del impacto producido por la materialización del riesgo.  </t>
    </r>
  </si>
  <si>
    <r>
      <t xml:space="preserve">Se implementan </t>
    </r>
    <r>
      <rPr>
        <b/>
        <i/>
        <sz val="11"/>
        <color indexed="8"/>
        <rFont val="Arial"/>
        <family val="2"/>
      </rPr>
      <t>controles preventivos</t>
    </r>
    <r>
      <rPr>
        <sz val="11"/>
        <color indexed="8"/>
        <rFont val="Arial"/>
        <family val="2"/>
      </rPr>
      <t xml:space="preserve"> y sus</t>
    </r>
    <r>
      <rPr>
        <b/>
        <i/>
        <sz val="11"/>
        <color indexed="8"/>
        <rFont val="Arial"/>
        <family val="2"/>
      </rPr>
      <t xml:space="preserve"> acciones de manejo del riesgo</t>
    </r>
    <r>
      <rPr>
        <sz val="11"/>
        <color indexed="8"/>
        <rFont val="Arial"/>
        <family val="2"/>
      </rPr>
      <t xml:space="preserve">, orientadas a </t>
    </r>
    <r>
      <rPr>
        <b/>
        <u/>
        <sz val="11"/>
        <color indexed="8"/>
        <rFont val="Arial"/>
        <family val="2"/>
      </rPr>
      <t xml:space="preserve">disminuir </t>
    </r>
    <r>
      <rPr>
        <sz val="11"/>
        <color indexed="8"/>
        <rFont val="Arial"/>
        <family val="2"/>
      </rPr>
      <t>o</t>
    </r>
    <r>
      <rPr>
        <b/>
        <u/>
        <sz val="11"/>
        <color indexed="8"/>
        <rFont val="Arial"/>
        <family val="2"/>
      </rPr>
      <t xml:space="preserve"> evitar </t>
    </r>
    <r>
      <rPr>
        <sz val="11"/>
        <color indexed="8"/>
        <rFont val="Arial"/>
        <family val="2"/>
      </rPr>
      <t xml:space="preserve">la materialización del riesgo Y/O </t>
    </r>
    <r>
      <rPr>
        <b/>
        <sz val="11"/>
        <color indexed="8"/>
        <rFont val="Arial"/>
        <family val="2"/>
      </rPr>
      <t>c</t>
    </r>
    <r>
      <rPr>
        <b/>
        <i/>
        <sz val="11"/>
        <color indexed="8"/>
        <rFont val="Arial"/>
        <family val="2"/>
      </rPr>
      <t xml:space="preserve">ontroles de protección </t>
    </r>
    <r>
      <rPr>
        <sz val="11"/>
        <color indexed="8"/>
        <rFont val="Arial"/>
        <family val="2"/>
      </rPr>
      <t xml:space="preserve">y sus </t>
    </r>
    <r>
      <rPr>
        <b/>
        <i/>
        <sz val="11"/>
        <color indexed="8"/>
        <rFont val="Arial"/>
        <family val="2"/>
      </rPr>
      <t xml:space="preserve">acciones de manejo del riesgo </t>
    </r>
    <r>
      <rPr>
        <sz val="11"/>
        <color indexed="8"/>
        <rFont val="Arial"/>
        <family val="2"/>
      </rPr>
      <t xml:space="preserve"> orientadas a </t>
    </r>
    <r>
      <rPr>
        <b/>
        <u/>
        <sz val="11"/>
        <color indexed="8"/>
        <rFont val="Arial"/>
        <family val="2"/>
      </rPr>
      <t xml:space="preserve">disminuir </t>
    </r>
    <r>
      <rPr>
        <u/>
        <sz val="11"/>
        <color indexed="8"/>
        <rFont val="Arial"/>
        <family val="2"/>
      </rPr>
      <t xml:space="preserve">o </t>
    </r>
    <r>
      <rPr>
        <b/>
        <u/>
        <sz val="11"/>
        <color indexed="8"/>
        <rFont val="Arial"/>
        <family val="2"/>
      </rPr>
      <t xml:space="preserve">evitar </t>
    </r>
    <r>
      <rPr>
        <sz val="11"/>
        <color indexed="8"/>
        <rFont val="Arial"/>
        <family val="2"/>
      </rPr>
      <t xml:space="preserve">el impacto de la materialización del riesgo. 
En lo relacionado con </t>
    </r>
    <r>
      <rPr>
        <b/>
        <sz val="11"/>
        <color indexed="8"/>
        <rFont val="Arial"/>
        <family val="2"/>
      </rPr>
      <t>Compartir o transferir el riesgo</t>
    </r>
    <r>
      <rPr>
        <sz val="11"/>
        <color indexed="8"/>
        <rFont val="Arial"/>
        <family val="2"/>
      </rPr>
      <t xml:space="preserve">, teniendo en cuenta que en esta zona de riesgo se pueden producir pérdidas considerables para el proceso y/o la entidad, se hace necesario que se implementen </t>
    </r>
    <r>
      <rPr>
        <b/>
        <sz val="11"/>
        <color indexed="8"/>
        <rFont val="Arial"/>
        <family val="2"/>
      </rPr>
      <t xml:space="preserve">controles de protección </t>
    </r>
    <r>
      <rPr>
        <sz val="11"/>
        <color indexed="8"/>
        <rFont val="Arial"/>
        <family val="2"/>
      </rPr>
      <t xml:space="preserve">y sus </t>
    </r>
    <r>
      <rPr>
        <b/>
        <sz val="11"/>
        <color indexed="8"/>
        <rFont val="Arial"/>
        <family val="2"/>
      </rPr>
      <t xml:space="preserve">acciones de manejo del riesgo, </t>
    </r>
    <r>
      <rPr>
        <sz val="11"/>
        <color indexed="8"/>
        <rFont val="Arial"/>
        <family val="2"/>
      </rPr>
      <t xml:space="preserve">en los cuales se involucren </t>
    </r>
    <r>
      <rPr>
        <b/>
        <sz val="11"/>
        <color indexed="8"/>
        <rFont val="Arial"/>
        <family val="2"/>
      </rPr>
      <t>pólizas, tercerizaciones,</t>
    </r>
    <r>
      <rPr>
        <sz val="11"/>
        <color indexed="8"/>
        <rFont val="Arial"/>
        <family val="2"/>
      </rPr>
      <t xml:space="preserve"> entre otras medidas que protejan el proceso y/o la entidad.    </t>
    </r>
  </si>
  <si>
    <t xml:space="preserve"> </t>
  </si>
  <si>
    <t xml:space="preserve">                                                       TABLA DE IMPACTO</t>
  </si>
  <si>
    <t>m</t>
  </si>
  <si>
    <t>CLASIFICACIÓN 
DEL RIESGO</t>
  </si>
  <si>
    <t>Debido a …</t>
  </si>
  <si>
    <t>PE01 PLANEACIÓN INSTITUCIONAL</t>
  </si>
  <si>
    <t>PE02 COMUNICACIONES</t>
  </si>
  <si>
    <t>PM01 INFORMACIÓN SECTORIAL</t>
  </si>
  <si>
    <t>PM02 TRANSPORTE E INFRAESTRUCTURA</t>
  </si>
  <si>
    <t>PM03 SEGURIDAD VÍAL Y COMPORTAMIENTO DEL TRÁNSITO</t>
  </si>
  <si>
    <t>PM04 ESTUDIOS SECTORIALES Y DE SERVICIOS</t>
  </si>
  <si>
    <t>PM05 CONTROL Y VIGILANCIA</t>
  </si>
  <si>
    <t>PM06 INVESTIGACIONES ADMINISTRATIVAS</t>
  </si>
  <si>
    <t>PM07 SERVICIO AL CIUDADANO</t>
  </si>
  <si>
    <t>PA01 GESTIÓN ADMINISTRATIVA</t>
  </si>
  <si>
    <t>PA02 GESTIÓN FINANCIERA</t>
  </si>
  <si>
    <t>PA03 ASUNTOS LEGALES</t>
  </si>
  <si>
    <t>PV02 CONTROL DISCIPLINARIO</t>
  </si>
  <si>
    <t>PV01 CONTROL Y MEJORA</t>
  </si>
  <si>
    <t>Orientar estratégicamente y de forma articulada la gestión institucional, para contribuir al cumplimiento de la misión, visión y objetivos institucionales, mediante instrumentos de planeación estratégica.</t>
  </si>
  <si>
    <t>Apoyar desde el componente de comunicaciones la consolidación de la SDM, como una entidad reconocida a nivel nacional, en la formulación y ejecución de políticas sectoriales, de forma transparente, efectiva y oportuna.</t>
  </si>
  <si>
    <t xml:space="preserve">Brindar herramientas de apoyo en proyectos, contrataciones y adquisiciones de bienes y servicios informáticos, de telecomunicaciones, de materiales y equipos tecnológicos que se requieran para el desarrollo de las funciones de los procesos de la Secretaría Distrital de Movilidad y Estructurar el Sistema Integrado de Información sobre Movilidad Urbano Regional - SIMUR, permitiendo que los diferentes procesos y entidades del Sector generen información para ser consultada por los mismos y por la ciudadanía en general. </t>
  </si>
  <si>
    <t>Liderar la formulación de políticas, estrategias, planes, programas, estudios, proyectos de inversión, regulaciones y autorizaciones en materia de transporte público, privado y no motorizado, con énfasis en los medios alternativos de transporte, en desarrollo de la infraestructura vial y del transporte, en concordancia con los objetivos del Plan Maestro de Movilidad, el Plan de Ordenamiento Territorial, el Plan de Desarrollo Distrital y la normatividad vigente.</t>
  </si>
  <si>
    <t>Orientar y formular las políticas del sector movilidad con el fin de garantizar el cumplimiento del Plan Maestro de Movilidad y el Plan de Desarrollo.</t>
  </si>
  <si>
    <t>Elaborar los estudios técnicos de carácter económico, financiero, social y ambiental, conceptos e informes, sobre la estructura y la dinámica del campo de la movilidad local y regional, de manera oportuna, con profesionales calificados. Cumpliendo con los lineamientos del Sistema Integrado de Gestión, con el fin de apoyar la generación de políticas apropiadas para la Entidad y/o el sector.</t>
  </si>
  <si>
    <t>Ejecutar las políticas relacionadas con el control del tránsito, para garantizar la seguridad y movilidad en la ciudad mediante la implementación y mantenimiento de dispositivos físicos de control como señalización y semaforización, control del transporte y persuasión a los usuarios del sistema de movilidad.</t>
  </si>
  <si>
    <t>Adelantar y resolver las investigaciones administrativas por presunta infracción a las normas de tránsito y transporte Público, tanto en primera como en segunda instancia, así como efectuar el cobro de las obligaciones pecuniarias a favor de la Secretaría Distrital de Movilidad en observancia de la normatividad vigente, garantizando el cumplimiento del Derecho Fundamental al Debido Proceso y el Derecho a la Contradicción y Defensa.</t>
  </si>
  <si>
    <t>Garantizar la oportuna prestación de los servicios directos e indirectos que ofrece la Dirección de Servicio al Ciudadano en cada uno de sus puntos de atención, satisfaciendo los requerimientos de las partes interesadas.</t>
  </si>
  <si>
    <t>Garantizar oportunidad y eficiencia en el suministro y operación de los recursos físicos, tecnológicos y de información, como apoyo administrativo para el cumplimiento de los objetivos misionales y el normal funcionamiento de los procesos de la Secretaría Distrital de Movilidad.</t>
  </si>
  <si>
    <t>Garantizar una adecuada planificación y gestión encaminada a atender las necesidades en los temas financieros, contables y presupuestales de la Entidad, de tal forma que la Entidad cumpla con sus objetivos y metas.</t>
  </si>
  <si>
    <t>Prestar servicios de Asesoría Jurídica en todos los aspectos legales que la Secretaria Distrital de Movilidad requiera, para el logro de sus objetivos institucionales.</t>
  </si>
  <si>
    <t>Brindar oportunidades de mejora a partir de las auditorias y evaluaciones de gestión y de control y del acompañamiento a los diferentes procesos con el fin de fomentar una política de autocontrol y autoevaluación.</t>
  </si>
  <si>
    <t>Fomentar acciones preventivas en los servidores públicos de la Secretaría Distrital de Movilidad a fin de evitar la posible incursión en faltas disciplinarias y adelantar los procesos disciplinarios contra los servidores y ex servidores de la Secretaría Distrital de Movilidad, de conformidad con lo señalado en la ley 734 de 2002 y demás normas concordantes.</t>
  </si>
  <si>
    <t>EFECTO O CONSECUENCIA</t>
  </si>
  <si>
    <t>CORRUPCIÓN</t>
  </si>
  <si>
    <t>Versión:1.0</t>
  </si>
  <si>
    <t>ECONÓMICOS</t>
  </si>
  <si>
    <t>SOCIALES</t>
  </si>
  <si>
    <t>PERSONAL</t>
  </si>
  <si>
    <r>
      <rPr>
        <b/>
        <sz val="11"/>
        <color indexed="8"/>
        <rFont val="Calibri"/>
        <family val="2"/>
      </rPr>
      <t>ECONÓMICOS:</t>
    </r>
    <r>
      <rPr>
        <sz val="11"/>
        <color theme="1"/>
        <rFont val="Calibri"/>
        <family val="2"/>
        <scheme val="minor"/>
      </rPr>
      <t xml:space="preserve"> Disponibilidad de capital, emisión de deuda o no pago de esta, liquidez, mercados financieros, desempleo, competencia.</t>
    </r>
  </si>
  <si>
    <r>
      <rPr>
        <b/>
        <sz val="11"/>
        <color indexed="8"/>
        <rFont val="Calibri"/>
        <family val="2"/>
      </rPr>
      <t>MEDIOAMBIENTALES:</t>
    </r>
    <r>
      <rPr>
        <sz val="11"/>
        <color theme="1"/>
        <rFont val="Calibri"/>
        <family val="2"/>
        <scheme val="minor"/>
      </rPr>
      <t xml:space="preserve"> Emisiones y residuos, energía, catástrofes naturales, desarrollo sostenible.</t>
    </r>
  </si>
  <si>
    <r>
      <rPr>
        <b/>
        <sz val="11"/>
        <color indexed="8"/>
        <rFont val="Calibri"/>
        <family val="2"/>
      </rPr>
      <t>POLÍTICOS:</t>
    </r>
    <r>
      <rPr>
        <sz val="11"/>
        <color theme="1"/>
        <rFont val="Calibri"/>
        <family val="2"/>
        <scheme val="minor"/>
      </rPr>
      <t xml:space="preserve"> Cambios de Gobierno, Legislación, políticas públicas, regulación.</t>
    </r>
  </si>
  <si>
    <r>
      <rPr>
        <b/>
        <sz val="11"/>
        <color indexed="8"/>
        <rFont val="Calibri"/>
        <family val="2"/>
      </rPr>
      <t>SOCIALES:</t>
    </r>
    <r>
      <rPr>
        <sz val="11"/>
        <color theme="1"/>
        <rFont val="Calibri"/>
        <family val="2"/>
        <scheme val="minor"/>
      </rPr>
      <t xml:space="preserve"> Demografía, responsabiliad social, terrorismo.</t>
    </r>
  </si>
  <si>
    <t>SISTEMA INTEGRADO DE GESTIÓN</t>
  </si>
  <si>
    <t>SEGUIMIENTO DE AUTOCONTROL POR PARTE DEL RESPONSABLE DEL PROCESO (ABRIL)</t>
  </si>
  <si>
    <t>SEGUIMIENTO DE AUTOCONTROL POR PARTE DEL RESPONSABLE DEL PROCESO (AGOSTO)</t>
  </si>
  <si>
    <t>SEGUIMIENTO DE AUTOCONTROL POR PARTE DEL RESPONSABLE DEL PROCESO (DICIEMBRE)</t>
  </si>
  <si>
    <t>Mapa de riesgos y plan de manejo</t>
  </si>
  <si>
    <t>CORRECIÓN AL MATERIALIZARSE EL RIESGO</t>
  </si>
  <si>
    <t>ACTIVACIÓN CORRECIÓN DEL RIESGO</t>
  </si>
  <si>
    <t xml:space="preserve">Versión de actualización: </t>
  </si>
  <si>
    <t xml:space="preserve">Fecha: </t>
  </si>
  <si>
    <t>DISEÑO DEL PROCESO</t>
  </si>
  <si>
    <t>INTERACCIONES CON OTROS PROCESOS</t>
  </si>
  <si>
    <t>TRANSVERSALIDAD</t>
  </si>
  <si>
    <t>PROCEDIMIENTOS ASOCIADOS</t>
  </si>
  <si>
    <t>RESPONSABLES DEL PROCESO</t>
  </si>
  <si>
    <t>COMUNICACIÓN ENTRE LOS PROCESOS</t>
  </si>
  <si>
    <r>
      <rPr>
        <b/>
        <sz val="11"/>
        <color indexed="8"/>
        <rFont val="Calibri"/>
        <family val="2"/>
      </rPr>
      <t>DISEÑO DEL PROCESO:</t>
    </r>
    <r>
      <rPr>
        <sz val="11"/>
        <color theme="1"/>
        <rFont val="Calibri"/>
        <family val="2"/>
        <scheme val="minor"/>
      </rPr>
      <t xml:space="preserve"> Claridad en la descripción del alcance y objetivo del proceso.</t>
    </r>
  </si>
  <si>
    <r>
      <rPr>
        <b/>
        <sz val="11"/>
        <color indexed="8"/>
        <rFont val="Calibri"/>
        <family val="2"/>
      </rPr>
      <t>INTERACCIONES CON OTROS PROCESOS:</t>
    </r>
    <r>
      <rPr>
        <sz val="11"/>
        <color theme="1"/>
        <rFont val="Calibri"/>
        <family val="2"/>
        <scheme val="minor"/>
      </rPr>
      <t xml:space="preserve"> Relación precisa con otros procesos en cuanto a insumos, proveedores, productos, usuarios o clientes.</t>
    </r>
  </si>
  <si>
    <r>
      <rPr>
        <b/>
        <sz val="11"/>
        <color indexed="8"/>
        <rFont val="Calibri"/>
        <family val="2"/>
      </rPr>
      <t>TRANSVERSALIDAD:</t>
    </r>
    <r>
      <rPr>
        <sz val="11"/>
        <color theme="1"/>
        <rFont val="Calibri"/>
        <family val="2"/>
        <scheme val="minor"/>
      </rPr>
      <t xml:space="preserve"> Procesos que determinan lineamientos necesarios para el desarrollo de todos los procesos de la entidad</t>
    </r>
  </si>
  <si>
    <r>
      <rPr>
        <b/>
        <sz val="11"/>
        <color indexed="8"/>
        <rFont val="Calibri"/>
        <family val="2"/>
      </rPr>
      <t>PROCEDIMIENTO ASOCIADOS</t>
    </r>
    <r>
      <rPr>
        <sz val="11"/>
        <color theme="1"/>
        <rFont val="Calibri"/>
        <family val="2"/>
        <scheme val="minor"/>
      </rPr>
      <t>: Pertinencia en los procedimientos que desarrollan los procesos.</t>
    </r>
  </si>
  <si>
    <r>
      <rPr>
        <b/>
        <sz val="11"/>
        <color indexed="8"/>
        <rFont val="Calibri"/>
        <family val="2"/>
      </rPr>
      <t>RESPONSABLES DEL PROCESO</t>
    </r>
    <r>
      <rPr>
        <sz val="11"/>
        <color theme="1"/>
        <rFont val="Calibri"/>
        <family val="2"/>
        <scheme val="minor"/>
      </rPr>
      <t>: Grado de autoridad y responsabilidad de los fucnionarios frente al proceso</t>
    </r>
  </si>
  <si>
    <r>
      <rPr>
        <b/>
        <sz val="11"/>
        <color indexed="8"/>
        <rFont val="Calibri"/>
        <family val="2"/>
      </rPr>
      <t>COMUNICACIÓN ENTRE LOS PROCESOS</t>
    </r>
    <r>
      <rPr>
        <sz val="11"/>
        <color theme="1"/>
        <rFont val="Calibri"/>
        <family val="2"/>
        <scheme val="minor"/>
      </rPr>
      <t>: Efectividad en los flujos de información determinados en la interaccion de los procesos</t>
    </r>
  </si>
  <si>
    <t xml:space="preserve">Versión: 1.0 </t>
  </si>
  <si>
    <t>ECONOMICOS</t>
  </si>
  <si>
    <t>POLITICOS</t>
  </si>
  <si>
    <t>TECNÓLOGICOS</t>
  </si>
  <si>
    <t>MEDIOAMBIENTALES</t>
  </si>
  <si>
    <t>COMUNICACIÓN EXTERNA</t>
  </si>
  <si>
    <t>FINANCIEROS</t>
  </si>
  <si>
    <t>COMUNICACIÓN INTERNA</t>
  </si>
  <si>
    <r>
      <rPr>
        <b/>
        <sz val="11"/>
        <color indexed="8"/>
        <rFont val="Calibri"/>
        <family val="2"/>
      </rPr>
      <t>COMUNICACIÓN EXTERNA</t>
    </r>
    <r>
      <rPr>
        <sz val="11"/>
        <color theme="1"/>
        <rFont val="Calibri"/>
        <family val="2"/>
        <scheme val="minor"/>
      </rPr>
      <t>:Mecanismos utilizados para entrar en contacto con los usuarios o ciudadanos, canales establecidos para que el
mismo se comunique con la entidad.</t>
    </r>
  </si>
  <si>
    <r>
      <rPr>
        <b/>
        <sz val="11"/>
        <color indexed="8"/>
        <rFont val="Calibri"/>
        <family val="2"/>
      </rPr>
      <t>COMUNICACIÓN INTERNA</t>
    </r>
    <r>
      <rPr>
        <sz val="11"/>
        <color theme="1"/>
        <rFont val="Calibri"/>
        <family val="2"/>
        <scheme val="minor"/>
      </rPr>
      <t>: Canales utilizados y su efectividad, flujo de la información necesaria para el desarrollo de las operaciones.</t>
    </r>
  </si>
  <si>
    <t>PE01 DIRECCIONAMIENTO ESTRATEGICO</t>
  </si>
  <si>
    <t>DEL PROCESO</t>
  </si>
  <si>
    <r>
      <rPr>
        <b/>
        <sz val="11"/>
        <color indexed="8"/>
        <rFont val="Calibri"/>
        <family val="2"/>
      </rPr>
      <t>TECNOLÓGICOS:</t>
    </r>
    <r>
      <rPr>
        <sz val="11"/>
        <color theme="1"/>
        <rFont val="Calibri"/>
        <family val="2"/>
        <scheme val="minor"/>
      </rPr>
      <t xml:space="preserve"> Avances en tecnologia, accesos a sistemas de información externos, gobierno en linea.</t>
    </r>
  </si>
  <si>
    <r>
      <rPr>
        <b/>
        <sz val="11"/>
        <color indexed="8"/>
        <rFont val="Calibri"/>
        <family val="2"/>
      </rPr>
      <t>PERSONAL:</t>
    </r>
    <r>
      <rPr>
        <sz val="11"/>
        <color theme="1"/>
        <rFont val="Calibri"/>
        <family val="2"/>
        <scheme val="minor"/>
      </rPr>
      <t xml:space="preserve"> Competencia del personal, disponibilidad del personal, seguridad y salud ocupacional.</t>
    </r>
  </si>
  <si>
    <r>
      <rPr>
        <b/>
        <sz val="11"/>
        <color indexed="8"/>
        <rFont val="Calibri"/>
        <family val="2"/>
      </rPr>
      <t>PROCESOS:</t>
    </r>
    <r>
      <rPr>
        <sz val="11"/>
        <color theme="1"/>
        <rFont val="Calibri"/>
        <family val="2"/>
        <scheme val="minor"/>
      </rPr>
      <t xml:space="preserve"> Capacidad,diseño, ejecución , proveedores, entradas, salidas, gestión del conocimiento.</t>
    </r>
  </si>
  <si>
    <r>
      <rPr>
        <b/>
        <sz val="11"/>
        <color indexed="8"/>
        <rFont val="Calibri"/>
        <family val="2"/>
      </rPr>
      <t xml:space="preserve">FINANCIEROS: </t>
    </r>
    <r>
      <rPr>
        <sz val="11"/>
        <color indexed="8"/>
        <rFont val="Calibri"/>
        <family val="2"/>
      </rPr>
      <t>Presupuesto de funcionamiento, recursos de inversión, infraestructura, capacidad instalada.</t>
    </r>
  </si>
  <si>
    <r>
      <rPr>
        <b/>
        <sz val="11"/>
        <color indexed="8"/>
        <rFont val="Calibri"/>
        <family val="2"/>
      </rPr>
      <t>TECNOLOGÍA:</t>
    </r>
    <r>
      <rPr>
        <sz val="11"/>
        <color theme="1"/>
        <rFont val="Calibri"/>
        <family val="2"/>
        <scheme val="minor"/>
      </rPr>
      <t xml:space="preserve"> Integridad de datos, disponibilidad de datos y sistemas, desarrollo, producción, mantenimiento de sistemas de información.</t>
    </r>
  </si>
  <si>
    <r>
      <rPr>
        <b/>
        <sz val="11"/>
        <color indexed="8"/>
        <rFont val="Calibri"/>
        <family val="2"/>
      </rPr>
      <t>ESTRATEGICOS</t>
    </r>
    <r>
      <rPr>
        <sz val="11"/>
        <color theme="1"/>
        <rFont val="Calibri"/>
        <family val="2"/>
        <scheme val="minor"/>
      </rPr>
      <t xml:space="preserve"> :Direccionamiento estrategico, planeación institucional,liderazgo, trabajo en equipo </t>
    </r>
  </si>
  <si>
    <r>
      <rPr>
        <b/>
        <u/>
        <sz val="11"/>
        <color indexed="8"/>
        <rFont val="Calibri"/>
        <family val="2"/>
      </rPr>
      <t>FACTORES EXTERNOS</t>
    </r>
    <r>
      <rPr>
        <b/>
        <sz val="11"/>
        <color indexed="8"/>
        <rFont val="Calibri"/>
        <family val="2"/>
      </rPr>
      <t xml:space="preserve"> (Se determinan las caracteristicas o aspectos esenciales del entorno en el cual opera la entidad. Se pueden considerar factores como: Legales, Políticos, Sociales, Tecnologicos, Sectoriales.) </t>
    </r>
  </si>
  <si>
    <r>
      <rPr>
        <b/>
        <u/>
        <sz val="11"/>
        <color indexed="8"/>
        <rFont val="Calibri"/>
        <family val="2"/>
      </rPr>
      <t>FACTORES DEL PROCESO</t>
    </r>
    <r>
      <rPr>
        <b/>
        <sz val="11"/>
        <color indexed="8"/>
        <rFont val="Calibri"/>
        <family val="2"/>
      </rPr>
      <t xml:space="preserve"> (Se determinan las caracteristicas o aspectos esenciales del proceso y sus interrelaciones. Se pueden considerar factores como: Objetivo, alcance, interrelación con otros procesos, procedimientos y responsables) </t>
    </r>
  </si>
  <si>
    <t xml:space="preserve">Se relacionan con el manejo de los recursos de la entidad que incluyen la ejecución presupuestal, la elaboración de los estados financieros, los pagos, manejos de excedentes de tesorería y el manejo sobrem los bienes.
</t>
  </si>
  <si>
    <t>Comprenden riesgos provenientes del funcionamiento y operatividad de los sistemas de información institucional, de la definición de los procesos, de la
estructura de la entidad, de la articulación entre dependencias.</t>
  </si>
  <si>
    <t>Se asocia con la forma en que se administra la Entidad - Su manejo se enfoca a asuntos globales relacionados con la misión y el cumplimiento de los objetivos estratégicos- Diseño y conceptualización de la entidad por parte de la alta gerencia.</t>
  </si>
  <si>
    <t>Están relacionados con la percepción y la confianza por parte de la ciudadanía hacia la entidad.</t>
  </si>
  <si>
    <t>LEGALES O DE CUMPLIMIENTO</t>
  </si>
  <si>
    <t>Se asocian con el cumplimiento por parte de la entidad con los requisitos legales, contractuales, de ética pública y en general con su compromiso ante la
comunidad</t>
  </si>
  <si>
    <t>RARA VEZ</t>
  </si>
  <si>
    <t xml:space="preserve">El evento puede ocurrir solo en circustancias excepcionales (poco coumnes o anormales) </t>
  </si>
  <si>
    <t>El evento puede ocurrir en algún momento</t>
  </si>
  <si>
    <t>El evento podra ocurrir en algún momento.</t>
  </si>
  <si>
    <t>Es viable que el evento ocurra en la mayoria de las circustacias.</t>
  </si>
  <si>
    <t>Se espera que el evento ocurra en la mayoria de las circunstancias.</t>
  </si>
  <si>
    <t>No se ha presentado en los últimos 5 años</t>
  </si>
  <si>
    <t xml:space="preserve"> CONTROL IDENTIFICADO</t>
  </si>
  <si>
    <t xml:space="preserve">Describa  cuál es el control identificado por el proceso para contrarrestar la(s) causa(s) </t>
  </si>
  <si>
    <t>Tipo de control</t>
  </si>
  <si>
    <t>Preventivo/Correctivo</t>
  </si>
  <si>
    <t>Preventivo</t>
  </si>
  <si>
    <t>Correctivo</t>
  </si>
  <si>
    <t>SOPORTES O EVIDENCIAS DEL CONTROL IDENTIFICADO</t>
  </si>
  <si>
    <t>Describa cuales soportes o evidencias, se producen con la aplicación del control</t>
  </si>
  <si>
    <t>EVALUACIÓN DE LOS CONTROLES</t>
  </si>
  <si>
    <t>DESCRIPCIÓN DEL CONTROL</t>
  </si>
  <si>
    <t>OBSERVACIÓN</t>
  </si>
  <si>
    <t>Entre 0-50</t>
  </si>
  <si>
    <t>Entre 51-75</t>
  </si>
  <si>
    <t>Entre 76-100</t>
  </si>
  <si>
    <t>Consolidado de movimiento en la matriz</t>
  </si>
  <si>
    <t>Probabilidad</t>
  </si>
  <si>
    <t>Impacto</t>
  </si>
  <si>
    <t xml:space="preserve">      VALORACIÓN DEL RIESGO</t>
  </si>
  <si>
    <t xml:space="preserve"> MODERADA</t>
  </si>
  <si>
    <t xml:space="preserve"> ALTA</t>
  </si>
  <si>
    <t xml:space="preserve"> EXTREMA</t>
  </si>
  <si>
    <t>Ingrese al hipervínculo para realizar la evaluación de los controles</t>
  </si>
  <si>
    <t>SEGUIMIENTO OFICINA DE CONTROL INTERNO (ABRIL)</t>
  </si>
  <si>
    <t>SEGUIMIENTO OFICINA DE CONTROL INTERNO (AGOSTO)</t>
  </si>
  <si>
    <t>SEGUIMIENTO OFICINA DE CONTROL INTERNO (DICIEMBRE)</t>
  </si>
  <si>
    <r>
      <t xml:space="preserve">      </t>
    </r>
    <r>
      <rPr>
        <b/>
        <u/>
        <sz val="14"/>
        <color indexed="8"/>
        <rFont val="Calibri"/>
        <family val="2"/>
      </rPr>
      <t>ANALISIS Y EVALUACIÓN DE LOS CONTROLES</t>
    </r>
  </si>
  <si>
    <t>FECHA DE INICIO
DD/MM/AA</t>
  </si>
  <si>
    <t>FECHA DE TERMINACIÓN
DD/MM/AA</t>
  </si>
  <si>
    <t>Impacto (consecuencias) Cuantitativo</t>
  </si>
  <si>
    <r>
      <rPr>
        <sz val="11"/>
        <color indexed="8"/>
        <rFont val="Calibri"/>
        <family val="2"/>
      </rPr>
      <t>*</t>
    </r>
    <r>
      <rPr>
        <sz val="11"/>
        <color theme="1"/>
        <rFont val="Calibri"/>
        <family val="2"/>
        <scheme val="minor"/>
      </rPr>
      <t xml:space="preserve">Impacto que afecte la ejecución presupuestal en un valor </t>
    </r>
    <r>
      <rPr>
        <sz val="11"/>
        <color indexed="8"/>
        <rFont val="Calibri"/>
        <family val="2"/>
      </rPr>
      <t xml:space="preserve">≥ 50%
*Pérdida de cobertura en la prestación de los servicios de la entidad ≥ 50%
*Pago de indemnizaciones a terceros por acciones legales que pueden afectar el presupuesto total de la entidad en un valor  ≥ 50%
* Pago de sanciones económicas por incumplimiento en la normatividad aplicable ante un ente regulador, las cuales afectan en un valor ≥ 50% del presupuesto general de la entidad. 
</t>
    </r>
  </si>
  <si>
    <t>* Interrupción de las operaciones de la entidad por mas de cinco (5) días.
* Intervención por parte de un ente de control u otro ente regulador.
* Pérdida de información crítica para la entidad que no se puede recuperar.
* Incumplimiento en las metas y objetivos institucionales afectando de forma grave la ejecución presupuestal.
*Imagen institucional afectada en el orden nacional o regional por actos o hechos de corrupción comprobados</t>
  </si>
  <si>
    <t xml:space="preserve">*Impacto que afecte la ejecución presupuestal en un valor ≥ 20%
*Pérdida de cobertura en la prestación de los servicios de la entidad ≥ 20%
*Pago de indemnizaciones a terceros por acciones legales que pueden afectar el presupuesto total de la entidad en un valor  ≥ 20%
* Pago de sanciones económicas por incumplimiento en la normatividad aplicable ante un ente regulador, las cuales afectan en un valor ≥ 20% del presupuesto general de la entidad. </t>
  </si>
  <si>
    <t xml:space="preserve"> Interrupción de las operaciones de la entidad por mas de cinco (2) días.
* Pérdida de información crítica  que puede ser recuperada de forma parcial o incompleta.
* Sanción por parte ente de control u otro ente regulador.
* Incumplimiento en las metas y objetivos institucionales afectando el cumplimiento en las metas del gobierno.
*Imagen institucional afectada en el orden nacional o regional por incumplimientos en la prestación de servicio a los usuarios o ciudadanos</t>
  </si>
  <si>
    <t xml:space="preserve">*Impacto que afecte la ejecución presupuestal en un valor ≥ 5%
*Pérdida de cobertura en la prestación de los servicios de la entidad ≥ 5%
*Pago de indemnizaciones a terceros por acciones legales que pueden afectar el presupuesto total de la entidad en un valor  ≥ 5%
* Pago de sanciones económicas por incumplimiento en la normatividad aplicable ante un ente regulador, las cuales afectan en un valor ≥ 5% del presupuesto general de la entidad. </t>
  </si>
  <si>
    <t>* Interrupción de las operaciones de la entidad por un (1) día.
* Reclamaciones o quejas de los usuarios que podrían implicar una denucnia ante los entes reguladores o una demanda de largo alcance para la entidad.
* Inoportunidad en la información ocasionando retrasos en la atención a los usuarios.
* Reproceso de actividades y aumento de carga operativa.
*Imagen institucional afectada en el orden nacional o regional por retrasos en la prestación de servicio a los usuarios o ciudadanos.
* Investigaciones penales, fiscales o disciplinarias</t>
  </si>
  <si>
    <t>* Interrupción de las operaciones de la entidad por algunas horas.
* Reclamaciones o quejas de los usuarios que  implican investigaciones internas disciplinarias
*Imagen institucional afectada localmente por retrasos en la prestación de servicio a los usuarios o ciudadanos.</t>
  </si>
  <si>
    <r>
      <t xml:space="preserve">*Impacto que afecte la ejecución presupuestal en un valor </t>
    </r>
    <r>
      <rPr>
        <sz val="11"/>
        <color indexed="8"/>
        <rFont val="Calibri"/>
        <family val="2"/>
      </rPr>
      <t>≤</t>
    </r>
    <r>
      <rPr>
        <sz val="11"/>
        <color theme="1"/>
        <rFont val="Calibri"/>
        <family val="2"/>
        <scheme val="minor"/>
      </rPr>
      <t xml:space="preserve"> 1%
*Pérdida de cobertura en la prestación de los servicios de la entidad ≤  5%
*Pago de indemnizaciones a terceros por acciones legales que pueden afectar el presupuesto total de la entidad en un valor  ≤  1%
* Pago de sanciones económicas por incumplimiento en la normatividad aplicable ante un ente regulador, las cuales afectan en un valor ≤ 1% del presupuesto general de la entidad. </t>
    </r>
  </si>
  <si>
    <t>*No hay interrupciones de las operaciones de la entidad.
*No se generan sanciones economicas o administrativas.
*No se afecta la imagen institucional de forma significativa</t>
  </si>
  <si>
    <t>CONTROL DE CAMBIOS</t>
  </si>
  <si>
    <t>FECHA</t>
  </si>
  <si>
    <t>VERSIÓN</t>
  </si>
  <si>
    <t xml:space="preserve">En caso de materializarse el riesgo, cuales acciones se realizaron </t>
  </si>
  <si>
    <t xml:space="preserve">Existen manuales, instructivos o procedimientos para el manejo del control? </t>
  </si>
  <si>
    <t>Está(n) definido(s) el (los) responsable(s) de la ejecución del control y del seguimiento?</t>
  </si>
  <si>
    <r>
      <t>El control es manual?</t>
    </r>
    <r>
      <rPr>
        <b/>
        <sz val="11"/>
        <color indexed="8"/>
        <rFont val="Calibri"/>
        <family val="2"/>
      </rPr>
      <t/>
    </r>
  </si>
  <si>
    <r>
      <t xml:space="preserve">El control es automatico? </t>
    </r>
    <r>
      <rPr>
        <b/>
        <u/>
        <sz val="11"/>
        <color indexed="8"/>
        <rFont val="Calibri"/>
        <family val="2"/>
      </rPr>
      <t/>
    </r>
  </si>
  <si>
    <r>
      <t xml:space="preserve">La frecuencia de ejecución del control y seguimiento es adecuada? </t>
    </r>
    <r>
      <rPr>
        <b/>
        <u/>
        <sz val="11"/>
        <color indexed="8"/>
        <rFont val="Calibri"/>
        <family val="2"/>
      </rPr>
      <t/>
    </r>
  </si>
  <si>
    <r>
      <t xml:space="preserve">En el tiempo que lleva la herramienta ha demostrado ser efectiva? </t>
    </r>
    <r>
      <rPr>
        <b/>
        <u/>
        <sz val="11"/>
        <color indexed="8"/>
        <rFont val="Calibri"/>
        <family val="2"/>
      </rPr>
      <t/>
    </r>
  </si>
  <si>
    <r>
      <t>Se cuenta con evidencias de la ejecución y seguimiento del control?</t>
    </r>
    <r>
      <rPr>
        <b/>
        <u/>
        <sz val="11"/>
        <color indexed="8"/>
        <rFont val="Calibri"/>
        <family val="2"/>
      </rPr>
      <t/>
    </r>
  </si>
  <si>
    <t>Riesgo</t>
  </si>
  <si>
    <t>CRITERIOS PARA LA EVALUACIÓN (Si la respuesta es (SI) seleccione el valor correspondiente, si es (NO) asigne cero (0) a la casilla</t>
  </si>
  <si>
    <t>Rangos de calificación de los controles</t>
  </si>
  <si>
    <t>Código del Proyecto de Inversión</t>
  </si>
  <si>
    <t>EL RIESGO ESTA ASOCIADO A PROYECTO DE INVERSIÓN</t>
  </si>
  <si>
    <r>
      <t xml:space="preserve">Están relacionados con la capacidad </t>
    </r>
    <r>
      <rPr>
        <b/>
        <u/>
        <sz val="12"/>
        <rFont val="Calibri"/>
        <family val="2"/>
      </rPr>
      <t>tecnológica</t>
    </r>
    <r>
      <rPr>
        <sz val="12"/>
        <rFont val="Calibri"/>
        <family val="2"/>
      </rPr>
      <t xml:space="preserve"> de la Entidad para satisfacer sus necesidades actuales y futuras y el cumplimiento de la misión.</t>
    </r>
  </si>
  <si>
    <t>NUMERO DE CONSECUTIVO DEL RIESGO</t>
  </si>
  <si>
    <t>CalificaciónTotal  de los controles</t>
  </si>
  <si>
    <t>Desplazamientos en la Matriz de Calificación</t>
  </si>
  <si>
    <t>DEFINICIONES DE LAS OPCIONES DE MANEJO DEL RIESGO</t>
  </si>
  <si>
    <t>CONOCIMIENTO</t>
  </si>
  <si>
    <t>AMBIENTAL</t>
  </si>
  <si>
    <t>SALUD OCUPACIONAL</t>
  </si>
  <si>
    <t>Son aquellos que se relacionan con el daño generado por la perdidad de conocimiento e información vital para el desarrollo de las actividades de la entidad y organismo distrital. En esta clasificación se encuentran los riesgos en los activos y la seguridad de la información.</t>
  </si>
  <si>
    <t>Son aquellos generados por la exposición a factores internos y externos que afectan el medio ambiente de la entidad y organismo distrital(la contaminación, ambientes poco saludables, malos hábitos) inherentes a las actividades que desarrolla en cada proceso.</t>
  </si>
  <si>
    <r>
      <t xml:space="preserve">Impacto (consecuencias) </t>
    </r>
    <r>
      <rPr>
        <b/>
        <sz val="14"/>
        <color indexed="10"/>
        <rFont val="Calibri"/>
        <family val="2"/>
      </rPr>
      <t>Cuantitativo</t>
    </r>
  </si>
  <si>
    <r>
      <t xml:space="preserve">Dependiendo si el control afecta </t>
    </r>
    <r>
      <rPr>
        <b/>
        <u/>
        <sz val="14"/>
        <color indexed="8"/>
        <rFont val="Calibri"/>
        <family val="2"/>
      </rPr>
      <t>probabilidad</t>
    </r>
    <r>
      <rPr>
        <sz val="14"/>
        <color indexed="8"/>
        <rFont val="Calibri"/>
        <family val="2"/>
      </rPr>
      <t xml:space="preserve"> o </t>
    </r>
    <r>
      <rPr>
        <b/>
        <u/>
        <sz val="14"/>
        <color indexed="8"/>
        <rFont val="Calibri"/>
        <family val="2"/>
      </rPr>
      <t>impacto</t>
    </r>
    <r>
      <rPr>
        <sz val="14"/>
        <color indexed="8"/>
        <rFont val="Calibri"/>
        <family val="2"/>
      </rPr>
      <t xml:space="preserve"> desplaza en la matriz de evaluación del riesgo asi:
</t>
    </r>
    <r>
      <rPr>
        <b/>
        <u/>
        <sz val="14"/>
        <color indexed="8"/>
        <rFont val="Calibri"/>
        <family val="2"/>
      </rPr>
      <t>En probabilidad avanza hacia arriba</t>
    </r>
    <r>
      <rPr>
        <sz val="14"/>
        <color indexed="8"/>
        <rFont val="Calibri"/>
        <family val="2"/>
      </rPr>
      <t xml:space="preserve">
</t>
    </r>
    <r>
      <rPr>
        <b/>
        <u/>
        <sz val="14"/>
        <color indexed="8"/>
        <rFont val="Calibri"/>
        <family val="2"/>
      </rPr>
      <t>En impacto avanza hacia la izquierda</t>
    </r>
    <r>
      <rPr>
        <sz val="14"/>
        <color indexed="8"/>
        <rFont val="Calibri"/>
        <family val="2"/>
      </rPr>
      <t xml:space="preserve"> 
           Cuadrantes a disminuir</t>
    </r>
  </si>
  <si>
    <r>
      <rPr>
        <b/>
        <sz val="14"/>
        <color indexed="8"/>
        <rFont val="Calibri"/>
        <family val="2"/>
      </rPr>
      <t>Nota:</t>
    </r>
    <r>
      <rPr>
        <sz val="14"/>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</si>
  <si>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t>Total Movimientos para Probabilidad</t>
  </si>
  <si>
    <t>Total Movimientos para Impacto</t>
  </si>
  <si>
    <t>Mapa de Riesgos por Proceso</t>
  </si>
  <si>
    <t xml:space="preserve">               Código: </t>
  </si>
  <si>
    <t>DIRECCIONAMIENTO ESTRATÉGICO</t>
  </si>
  <si>
    <t>PE02 TALENTO HUMANO</t>
  </si>
  <si>
    <t>PE03 COMUNICACIONES</t>
  </si>
  <si>
    <t xml:space="preserve">                                                         Código: PE01-PR03-F01</t>
  </si>
  <si>
    <t>ATENCIÓN AL CIUDADANO</t>
  </si>
  <si>
    <t>Falta de capacitación del personal que hace presencia en los diferentes puntos de contacto</t>
  </si>
  <si>
    <t>Personal insuficiente para la prestación del servicio</t>
  </si>
  <si>
    <t>Pérdida de imagen institucional</t>
  </si>
  <si>
    <t>Aumento PQRSD por parte de la ciudadanía</t>
  </si>
  <si>
    <t>Reprocesos en la atención a la ciudadanía</t>
  </si>
  <si>
    <t>Aumento en los tiempos de atención</t>
  </si>
  <si>
    <t>Falta de claridad en los requisitos de los trámites y servicios</t>
  </si>
  <si>
    <t>Confusión por parte de la ciudadanía y funcionarios</t>
  </si>
  <si>
    <t>Afectación en la prestación del servicio.</t>
  </si>
  <si>
    <t>Incumplimiento en el seguimiento a la oportunidad de respuesta de los requerimientos de la ciudadanía.</t>
  </si>
  <si>
    <t>Desconocimiento de la normatividad que regula el Derecho Fundamental de Petición por parte de los servidores de la entidad.</t>
  </si>
  <si>
    <t>Insatisfacción de los usuarios</t>
  </si>
  <si>
    <t>Perdida de imagen institucional</t>
  </si>
  <si>
    <t>Aumento PQRSD por parte de los ciudadanos</t>
  </si>
  <si>
    <t xml:space="preserve">Reprocesos en la atención de requerimientos </t>
  </si>
  <si>
    <t>Tutelas</t>
  </si>
  <si>
    <t>Observaciones de los entes de control</t>
  </si>
  <si>
    <t xml:space="preserve">No resolver de fondo y oportunamente las PQRS  efectuadas por los ciudadanos.
</t>
  </si>
  <si>
    <t>Desconocimiento de la normatividad vigente para resolver los requerimientos de la ciudadanía.</t>
  </si>
  <si>
    <t>Negligencia o falta de conocimiento del profesional responsable de dar trámite a la solicitud.</t>
  </si>
  <si>
    <t>Demora en la entrega de insumos de otras dependencias para respuesta consolidadas.</t>
  </si>
  <si>
    <t>Incumplimiento y/o falta de calidad en las respuestas a los requerimientos recibidos.</t>
  </si>
  <si>
    <t>Indebida prestación de los servicios a cargo de la Oficina de Atención al Ciudadano</t>
  </si>
  <si>
    <t xml:space="preserve">Desactualización de la información sobre los servicios que presta el Instituto en los diferentes canales de comunicación (Telefónicos, virtuales y presenciales) </t>
  </si>
  <si>
    <t xml:space="preserve">Falencias en los mecanismos de comunicación externos que no son administrados por el Instituto
</t>
  </si>
  <si>
    <t>Desconocimiento de los lineaminetos establecidos en el Manual de Atención al ciudadano y el procedimiento gestión de PQRS,por parte de los responsables de subir la información como de los porcesos que suministran la información</t>
  </si>
  <si>
    <t>Falta de idoneidad por parte del personal encaragado de las actividades</t>
  </si>
  <si>
    <t>No actualizar los manuales y procedimientos que tengan relación con las actividades</t>
  </si>
  <si>
    <t>Aumento PQRSD por parte de la ciudadanía, que pueden generar investigaciones de tipi administrativas y disicplinarias</t>
  </si>
  <si>
    <t>Realizar comunicado a la Secretaría General sobre las falencias que presenta el sistema y la información que se requiere actualizar</t>
  </si>
  <si>
    <t>Socializar el Manual de atención al ciudadano y los procedimientos en donde se realicione las responsabilidads y actividades tanto del personal que ejecuta como los procesos que remiten información</t>
  </si>
  <si>
    <t xml:space="preserve">Realizar mesas de trabajo con el personal encargdo de ejecutar las actividades., con el fin de actualizar posibles cambios </t>
  </si>
  <si>
    <t xml:space="preserve">Oficios </t>
  </si>
  <si>
    <t>Actas, listas de asistencia, presentaciones</t>
  </si>
  <si>
    <t>Actas, listas de asistencia, presentaciones, procedimientos</t>
  </si>
  <si>
    <t>Retroalimentación del manual y los procedimientos</t>
  </si>
  <si>
    <t xml:space="preserve">Profesional especializado </t>
  </si>
  <si>
    <t>Identificar y comunicar la información desactualizada acorde al responsable de la actualización</t>
  </si>
  <si>
    <t>Subdirector corporativo</t>
  </si>
  <si>
    <t>Personal no calificado para el desempeño de las
funciones</t>
  </si>
  <si>
    <t>Sanciones disciplinaria</t>
  </si>
  <si>
    <t>Ausencia o debilidad cotroles de seguimiento</t>
  </si>
  <si>
    <t>Incumplimiento del procedimiento Gestión de Peticiones, Quejas, Reclamos, Solicitudes y Denuncias -PQRSD-</t>
  </si>
  <si>
    <r>
      <rPr>
        <b/>
        <u/>
        <sz val="11"/>
        <color indexed="8"/>
        <rFont val="Calibri"/>
        <family val="2"/>
      </rPr>
      <t>FACTORES INTERNOS</t>
    </r>
    <r>
      <rPr>
        <b/>
        <sz val="11"/>
        <color indexed="8"/>
        <rFont val="Calibri"/>
        <family val="2"/>
      </rPr>
      <t xml:space="preserve"> ( Se determinan las caracteristicas o aspectos esenciales del ambiente en el cual la organización busca alcanzar sus objetivos. Se pueden considerar factores como: Talento Humano, Infraestructura, planeación, recursos financieros)</t>
    </r>
  </si>
  <si>
    <t>Realizar el debido reparto de las Peticiones, Quejas, Reclamos, solicitudes y Denuncias interpuestas por la ciudadanía, alas Dependencias.</t>
  </si>
  <si>
    <t>Realizar seguimiento permanente a las Peticiones, Quejas, Reclamos, solicitudes y Denuncias, que permitan cumplir los tiempos de respuestas de acuerdo ala Ley</t>
  </si>
  <si>
    <t>Establecer mesas de trabajo con los coordinadores y jefes de área que permita socializar falencias y establecer planes demejoramiento.</t>
  </si>
  <si>
    <t>No aplicación de los puntos de control del procedimiento de Gestión de Peticiones, Quejas, Reclamos, solicitudes y Denuncias.</t>
  </si>
  <si>
    <t>Coordinar capacitaciones permanentes con el Grupo de Atención al Ciudadano y las Dependencias que permitan estar actualizados en los servicios y despejar inquietudes frecuentes delaciudadanía.</t>
  </si>
  <si>
    <t>Encuestas, tabulacióne informes de satisfacción.</t>
  </si>
  <si>
    <t>Utilización de lenguaje técnico e incomprensible para el ciudadano</t>
  </si>
  <si>
    <t xml:space="preserve">Revisar la coherencia de las respuestas y en caso que no se cumpla regresarlas a la Dependencia para la respectiva corrección. </t>
  </si>
  <si>
    <t>Actas, listados de asistencia, presentaciones</t>
  </si>
  <si>
    <t>Correos electrónicos</t>
  </si>
  <si>
    <t>Informe</t>
  </si>
  <si>
    <t>Planillas de entrega a depenedencias, Az Digital y bases de datos</t>
  </si>
  <si>
    <t>Actas.listados de asistencia</t>
  </si>
  <si>
    <t>Aplicación de la Ley en cuanto a sanciones disciplinarias</t>
  </si>
  <si>
    <t xml:space="preserve">Incluir periódicamente los informes en la agenda de comité directivo, para asegurar su pertinencia frente a los lineamientos establecidos. </t>
  </si>
  <si>
    <t>Socilializar el informe de seguimiento a la Claridad, Coherencia, Calidez y Oportunidad enviada por la Secretaría General de la Alcaldía Mayor de Bogotá</t>
  </si>
  <si>
    <t>Aplicación, análisis y socialización de los resultados de las encuestas de percepción de satisfacción al ciudadano.</t>
  </si>
  <si>
    <t>Realizar el debido reparto de las Peticiones, Quejas, Reclamos, solicitudes y Denuncias interpuestas por la ciudadanía, a las Dependencias.</t>
  </si>
  <si>
    <t>Falta de conocimiento y aplicabilidad del Manual de Atención al Ciudadano del IDPYBA</t>
  </si>
  <si>
    <r>
      <t xml:space="preserve">*Impacto que afecte la ejecución presupuestal en un valor ≤  0,5%
</t>
    </r>
    <r>
      <rPr>
        <sz val="11"/>
        <color indexed="17"/>
        <rFont val="Calibri"/>
        <family val="2"/>
      </rPr>
      <t>*Pérdida de cobertura en la prestación de los servicios de la entidad ≤  1%</t>
    </r>
    <r>
      <rPr>
        <sz val="11"/>
        <color theme="1"/>
        <rFont val="Calibri"/>
        <family val="2"/>
        <scheme val="minor"/>
      </rPr>
      <t xml:space="preserve">
*Pago de indemnizaciones a terceros por acciones legales que pueden afectar el presupuesto total de la entidad en un valor ≤ 0,5%
* </t>
    </r>
    <r>
      <rPr>
        <sz val="11"/>
        <color indexed="36"/>
        <rFont val="Calibri"/>
        <family val="2"/>
      </rPr>
      <t>Pago de sanciones económicas por incumplimiento en la normatividad aplicable ante un ente regulador, las cuales afectan en un valor ≤ 0,5% del presupuesto general de la entidad.</t>
    </r>
  </si>
  <si>
    <t xml:space="preserve">Realizar cambios </t>
  </si>
  <si>
    <t>Dirección</t>
  </si>
  <si>
    <t xml:space="preserve">Corregir las respuestas </t>
  </si>
  <si>
    <t>Profesional</t>
  </si>
  <si>
    <t>Se aplican encuentas de manera presencial a las personas que asisten a solicitar asesorías o realizar radicación en el Instituto y la Unidad de Cuidado Animal, y en las Ferias o eventos en los cuales participa el Grupo de Atrención al Ciudadano. Mensualmente se realiza la tabulación de los resultados.</t>
  </si>
  <si>
    <t>No se hizo necesario enviar ningún comunicado dado que no se presentaron falencias en el Sistema.</t>
  </si>
  <si>
    <t>Se realizó socialización del procedimeinto Gestión de PQRSD y Manual de Atención al Ciudadano, a todos los funcionarios del Instituto Distrital de Protección y Bienestar Animal.</t>
  </si>
  <si>
    <t>Se realizan mesas de trabajo permanentes con las personas designadas para el manejo de peticiones de cada área, con el fin de actualizar información sobre el manejo de las peticiones y temas relacionados.</t>
  </si>
  <si>
    <t>Se realiza seguimiento al adecuado reparto de las peticiones que ingresan al Instituto.</t>
  </si>
  <si>
    <t>Semanalmente se envía informe de seguimiento a las PQRSD, y en ocasiones alarmas para mejorar tiempos de respuesta.</t>
  </si>
  <si>
    <t>Se realizan reuniones coin la Subdirecciones y coordinadores de área para revisar tiempos de respuesta, manejo del los sistemas de PQRSD y tipos de respuesta.</t>
  </si>
  <si>
    <t>Permanentemente se revisan las respuestas antes de ser radicadas para confirmar la coherencia de las mismas.</t>
  </si>
  <si>
    <t>Se realiza socialización del informe de Claridad, Calidez, Oportinidad y Coherencia con las Subdirecciones, con el fin de estableces acciones de mejoramiento.</t>
  </si>
  <si>
    <t>Generar sesiones de acompañamiento a los integrantes del Grupo de Atención al Ciudadano, para el mejoramiento en el reparto de las PQRSD</t>
  </si>
  <si>
    <t xml:space="preserve">En los comité Directivos se incluyó 1 punto de PQRSD con el objetivo de evideciar falencias y tomar decisiones desde la Dirección. </t>
  </si>
  <si>
    <t xml:space="preserve">Una vez realizada la socilialización de los procedimientos se evidenció el cumplimiento de los mismos, razón por la cual solo se requirió la socialización una vez en el periodo. </t>
  </si>
  <si>
    <t>Diariamente se realiza seguimiento al reparto de las peticiones, y periodicamente se realizan mesas de trabajo con las personas encargadas de realizar el reparto, con el fin de evitar errores en el proceso. Por lo tanto no se requirió puntualmente acompañamiento a las personas que realizan el reparto.</t>
  </si>
  <si>
    <r>
      <t xml:space="preserve">Permanenetemente se realizan reuniones con las área misionales del Instituto a fin de afianzar el conocimiento de la </t>
    </r>
    <r>
      <rPr>
        <sz val="10"/>
        <color indexed="10"/>
        <rFont val="Tahoma"/>
        <family val="2"/>
      </rPr>
      <t>spersonas sel</t>
    </r>
    <r>
      <rPr>
        <sz val="10"/>
        <color indexed="8"/>
        <rFont val="Tahoma"/>
        <family val="2"/>
      </rPr>
      <t xml:space="preserve"> Grupo de Atención al Ciudadano a tiempo de actualizar los cambios realizadas en las áreas.</t>
    </r>
  </si>
  <si>
    <t>|</t>
  </si>
  <si>
    <t>El riesgo se mantiene controlado se recomienda continuar la socializacion del el manual de atención al ciudadano y los procedimientos en donde se realicionen las responsabilidades y actividades tanto del personal que ejecutado como los procesos que remiten información</t>
  </si>
  <si>
    <t>Se han realizado las actividades  propuestas . A pesar de lo anterior, la inoportunidad en la contestación de las solicitudes, incumplimiento de la ley 1755 de 2015. Por lo anterior a pesar de las acciones implementadas el riesgo se presenta materializado, por lo que se recomienda el analisis de la causa raiz estableciendo una acción correctiva  que disminuya la materialización del riesgo. Revisar el procedimiento para encontrar  en dode se esta demorando la contestación de las solicitudes , para que los responsables  de esta actividad cumplan dentro de los términos establecidos. Por lo anterior  se debe diligenciar la columna BM .</t>
  </si>
  <si>
    <t>A pesar de las acciones implementadas para la contestacion oportuna de los derechos de petición, quejas reclamos, solicitudes, en los informes presentados mensualmente por la oficina de atencion al ciudadano se evidencia  que se continuan la contestación fuera de los terminos. Por lo que se recomienda analizar la causa raiz e implementar acciones correctivas para minimizar el riesgo materializado.Lo anterior en cumplimieto de la ley 1755 de 2015, además que siendo un hallazgo de la auditoría de Contraloría que debió cerrarse el 15 de enero de 2019, este no fue superado.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</si>
</sst>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86" x14ac:knownFonts="1">
    <font>
      <sz val="11"/>
      <color theme="1"/>
      <name val="Calibri"/>
      <family val="2"/>
      <scheme val="minor"/>
    </font>
    <font>
      <sz val="11"/>
      <color indexed="8"/>
      <name val="Calibri"/>
      <family val="2"/>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u/>
      <sz val="11"/>
      <color indexed="8"/>
      <name val="Arial Narrow"/>
      <family val="2"/>
    </font>
    <font>
      <b/>
      <sz val="18"/>
      <color indexed="8"/>
      <name val="Arial Narrow"/>
      <family val="2"/>
    </font>
    <font>
      <b/>
      <sz val="18"/>
      <name val="Arial Narrow"/>
      <family val="2"/>
    </font>
    <font>
      <sz val="9"/>
      <color indexed="81"/>
      <name val="Tahoma"/>
      <family val="2"/>
    </font>
    <font>
      <b/>
      <sz val="9"/>
      <color indexed="81"/>
      <name val="Tahoma"/>
      <family val="2"/>
    </font>
    <font>
      <u/>
      <sz val="9"/>
      <color indexed="81"/>
      <name val="Tahoma"/>
      <family val="2"/>
    </font>
    <font>
      <sz val="11"/>
      <color indexed="81"/>
      <name val="Tahoma"/>
      <family val="2"/>
    </font>
    <font>
      <b/>
      <sz val="11"/>
      <color indexed="81"/>
      <name val="Tahoma"/>
      <family val="2"/>
    </font>
    <font>
      <b/>
      <i/>
      <sz val="11"/>
      <color indexed="81"/>
      <name val="Tahoma"/>
      <family val="2"/>
    </font>
    <font>
      <i/>
      <sz val="11"/>
      <color indexed="81"/>
      <name val="Tahoma"/>
      <family val="2"/>
    </font>
    <font>
      <u/>
      <sz val="11"/>
      <color indexed="81"/>
      <name val="Tahoma"/>
      <family val="2"/>
    </font>
    <font>
      <b/>
      <sz val="12"/>
      <name val="Arial Narrow"/>
      <family val="2"/>
    </font>
    <font>
      <b/>
      <sz val="10"/>
      <name val="Arial"/>
      <family val="2"/>
    </font>
    <font>
      <b/>
      <sz val="12"/>
      <color indexed="8"/>
      <name val="Calibri"/>
      <family val="2"/>
    </font>
    <font>
      <sz val="11"/>
      <color indexed="8"/>
      <name val="Arial"/>
      <family val="2"/>
    </font>
    <font>
      <b/>
      <sz val="11"/>
      <color indexed="8"/>
      <name val="Arial"/>
      <family val="2"/>
    </font>
    <font>
      <b/>
      <i/>
      <sz val="11"/>
      <color indexed="8"/>
      <name val="Arial"/>
      <family val="2"/>
    </font>
    <font>
      <u/>
      <sz val="11"/>
      <color indexed="8"/>
      <name val="Arial"/>
      <family val="2"/>
    </font>
    <font>
      <i/>
      <sz val="11"/>
      <color indexed="8"/>
      <name val="Arial"/>
      <family val="2"/>
    </font>
    <font>
      <b/>
      <sz val="11"/>
      <color indexed="60"/>
      <name val="Arial"/>
      <family val="2"/>
    </font>
    <font>
      <b/>
      <u/>
      <sz val="11"/>
      <color indexed="8"/>
      <name val="Arial"/>
      <family val="2"/>
    </font>
    <font>
      <b/>
      <u/>
      <sz val="11"/>
      <color indexed="60"/>
      <name val="Arial"/>
      <family val="2"/>
    </font>
    <font>
      <sz val="10"/>
      <color indexed="81"/>
      <name val="Tahoma"/>
      <family val="2"/>
    </font>
    <font>
      <sz val="12"/>
      <color indexed="81"/>
      <name val="Tahoma"/>
      <family val="2"/>
    </font>
    <font>
      <b/>
      <sz val="12"/>
      <color indexed="81"/>
      <name val="Tahoma"/>
      <family val="2"/>
    </font>
    <font>
      <b/>
      <sz val="14"/>
      <name val="Tahoma"/>
      <family val="2"/>
    </font>
    <font>
      <b/>
      <u/>
      <sz val="11"/>
      <color indexed="81"/>
      <name val="Tahoma"/>
      <family val="2"/>
    </font>
    <font>
      <i/>
      <u/>
      <sz val="11"/>
      <color indexed="81"/>
      <name val="Tahoma"/>
      <family val="2"/>
    </font>
    <font>
      <sz val="11"/>
      <name val="Tahoma"/>
      <family val="2"/>
    </font>
    <font>
      <b/>
      <u/>
      <sz val="10"/>
      <name val="Arial"/>
      <family val="2"/>
    </font>
    <font>
      <b/>
      <sz val="13"/>
      <name val="Arial"/>
      <family val="2"/>
    </font>
    <font>
      <b/>
      <u/>
      <sz val="11"/>
      <color indexed="8"/>
      <name val="Calibri"/>
      <family val="2"/>
    </font>
    <font>
      <b/>
      <u/>
      <sz val="14"/>
      <color indexed="8"/>
      <name val="Calibri"/>
      <family val="2"/>
    </font>
    <font>
      <sz val="12"/>
      <name val="Calibri"/>
      <family val="2"/>
    </font>
    <font>
      <b/>
      <sz val="14"/>
      <color indexed="8"/>
      <name val="Calibri"/>
      <family val="2"/>
    </font>
    <font>
      <b/>
      <u/>
      <sz val="12"/>
      <name val="Calibri"/>
      <family val="2"/>
    </font>
    <font>
      <sz val="14"/>
      <color indexed="8"/>
      <name val="Calibri"/>
      <family val="2"/>
    </font>
    <font>
      <b/>
      <sz val="14"/>
      <color indexed="10"/>
      <name val="Calibri"/>
      <family val="2"/>
    </font>
    <font>
      <sz val="14"/>
      <color indexed="81"/>
      <name val="Tahoma"/>
      <family val="2"/>
    </font>
    <font>
      <sz val="10"/>
      <name val="Tahoma"/>
      <family val="2"/>
    </font>
    <font>
      <sz val="11"/>
      <color indexed="17"/>
      <name val="Calibri"/>
      <family val="2"/>
    </font>
    <font>
      <sz val="11"/>
      <color indexed="36"/>
      <name val="Calibri"/>
      <family val="2"/>
    </font>
    <font>
      <sz val="10"/>
      <color indexed="8"/>
      <name val="Tahoma"/>
      <family val="2"/>
    </font>
    <font>
      <sz val="10"/>
      <color indexed="10"/>
      <name val="Tahoma"/>
      <family val="2"/>
    </font>
    <font>
      <sz val="11"/>
      <color theme="0"/>
      <name val="Calibri"/>
      <family val="2"/>
      <scheme val="minor"/>
    </font>
    <font>
      <b/>
      <sz val="11"/>
      <color theme="0"/>
      <name val="Calibri"/>
      <family val="2"/>
      <scheme val="minor"/>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sz val="12"/>
      <name val="Calibri"/>
      <family val="2"/>
      <scheme val="minor"/>
    </font>
    <font>
      <b/>
      <sz val="10"/>
      <color theme="1"/>
      <name val="Tahoma"/>
      <family val="2"/>
    </font>
    <font>
      <b/>
      <i/>
      <sz val="11"/>
      <color theme="1"/>
      <name val="Calibri"/>
      <family val="2"/>
      <scheme val="minor"/>
    </font>
    <font>
      <b/>
      <sz val="11"/>
      <color theme="5" tint="-0.249977111117893"/>
      <name val="Calibri"/>
      <family val="2"/>
      <scheme val="minor"/>
    </font>
    <font>
      <b/>
      <sz val="13"/>
      <color theme="5" tint="-0.249977111117893"/>
      <name val="Calibri"/>
      <family val="2"/>
      <scheme val="minor"/>
    </font>
    <font>
      <sz val="11"/>
      <color theme="1"/>
      <name val="Arial"/>
      <family val="2"/>
    </font>
    <font>
      <b/>
      <sz val="11"/>
      <color rgb="FFC00000"/>
      <name val="Calibri"/>
      <family val="2"/>
      <scheme val="minor"/>
    </font>
    <font>
      <b/>
      <sz val="14"/>
      <color theme="1"/>
      <name val="Calibri"/>
      <family val="2"/>
      <scheme val="minor"/>
    </font>
    <font>
      <b/>
      <sz val="11"/>
      <color theme="1"/>
      <name val="Arial"/>
      <family val="2"/>
    </font>
    <font>
      <sz val="11"/>
      <color theme="1"/>
      <name val="Tahoma"/>
      <family val="2"/>
    </font>
    <font>
      <b/>
      <sz val="11"/>
      <color theme="1"/>
      <name val="Tahoma"/>
      <family val="2"/>
    </font>
    <font>
      <sz val="8"/>
      <color theme="1"/>
      <name val="Tahoma"/>
      <family val="2"/>
    </font>
    <font>
      <sz val="10"/>
      <color theme="1"/>
      <name val="Arial"/>
      <family val="2"/>
    </font>
    <font>
      <b/>
      <sz val="10"/>
      <color theme="1"/>
      <name val="Arial"/>
      <family val="2"/>
    </font>
    <font>
      <b/>
      <sz val="10"/>
      <color rgb="FFFF0000"/>
      <name val="Arial"/>
      <family val="2"/>
    </font>
    <font>
      <sz val="10"/>
      <color theme="1"/>
      <name val="Calibri"/>
      <family val="2"/>
      <scheme val="minor"/>
    </font>
    <font>
      <sz val="14"/>
      <color theme="1"/>
      <name val="Calibri"/>
      <family val="2"/>
      <scheme val="minor"/>
    </font>
    <font>
      <b/>
      <sz val="16"/>
      <color theme="1"/>
      <name val="Calibri"/>
      <family val="2"/>
      <scheme val="minor"/>
    </font>
    <font>
      <b/>
      <u/>
      <sz val="16"/>
      <color theme="0"/>
      <name val="Calibri"/>
      <family val="2"/>
      <scheme val="minor"/>
    </font>
    <font>
      <b/>
      <sz val="13"/>
      <color theme="1"/>
      <name val="Arial"/>
      <family val="2"/>
    </font>
    <font>
      <b/>
      <u/>
      <sz val="10"/>
      <color theme="1"/>
      <name val="Arial"/>
      <family val="2"/>
    </font>
    <font>
      <u/>
      <sz val="11"/>
      <color theme="10"/>
      <name val="Arial"/>
      <family val="2"/>
    </font>
    <font>
      <b/>
      <sz val="9"/>
      <color theme="1"/>
      <name val="Arial"/>
      <family val="2"/>
    </font>
    <font>
      <b/>
      <sz val="14"/>
      <color theme="1"/>
      <name val="Tahoma"/>
      <family val="2"/>
    </font>
    <font>
      <b/>
      <u/>
      <sz val="16"/>
      <color theme="1"/>
      <name val="Calibri"/>
      <family val="2"/>
      <scheme val="minor"/>
    </font>
    <font>
      <sz val="16"/>
      <color theme="1"/>
      <name val="Calibri"/>
      <family val="2"/>
      <scheme val="minor"/>
    </font>
  </fonts>
  <fills count="41">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6"/>
        <bgColor indexed="64"/>
      </patternFill>
    </fill>
    <fill>
      <patternFill patternType="solid">
        <fgColor theme="3" tint="0.59999389629810485"/>
        <bgColor indexed="64"/>
      </patternFill>
    </fill>
    <fill>
      <patternFill patternType="solid">
        <fgColor rgb="FF66FFFF"/>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rgb="FF2CD2E8"/>
        <bgColor indexed="64"/>
      </patternFill>
    </fill>
    <fill>
      <patternFill patternType="solid">
        <fgColor rgb="FF0FCFC6"/>
        <bgColor indexed="64"/>
      </patternFill>
    </fill>
    <fill>
      <patternFill patternType="solid">
        <fgColor rgb="FF3FBB80"/>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rgb="FF27D2E9"/>
        <bgColor indexed="64"/>
      </patternFill>
    </fill>
    <fill>
      <patternFill patternType="solid">
        <fgColor rgb="FF1195A7"/>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8"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s>
  <cellStyleXfs count="14">
    <xf numFmtId="0" fontId="0" fillId="0" borderId="0"/>
    <xf numFmtId="0" fontId="5" fillId="3" borderId="1">
      <alignment horizontal="center" vertical="center" textRotation="90" wrapText="1"/>
    </xf>
    <xf numFmtId="0" fontId="5" fillId="4" borderId="1">
      <alignment horizontal="center" vertical="center" textRotation="90" wrapText="1"/>
    </xf>
    <xf numFmtId="0" fontId="5" fillId="5" borderId="1">
      <alignment horizontal="center" vertical="center" textRotation="90" wrapText="1"/>
    </xf>
    <xf numFmtId="0" fontId="5" fillId="6" borderId="1">
      <alignment horizontal="center" vertical="center" textRotation="90" wrapText="1"/>
    </xf>
    <xf numFmtId="0" fontId="5" fillId="7" borderId="1">
      <alignment horizontal="center" vertical="center" textRotation="90" wrapText="1"/>
    </xf>
    <xf numFmtId="0" fontId="5" fillId="6" borderId="1">
      <alignment horizontal="center" vertical="center" textRotation="90" wrapText="1"/>
    </xf>
    <xf numFmtId="0" fontId="5" fillId="8" borderId="1">
      <alignment horizontal="center" vertical="center" textRotation="90" wrapText="1"/>
    </xf>
    <xf numFmtId="0" fontId="5" fillId="9" borderId="1">
      <alignment horizontal="center" vertical="center" textRotation="90" wrapText="1"/>
    </xf>
    <xf numFmtId="0" fontId="5" fillId="10" borderId="1">
      <alignment horizontal="center" vertical="center" textRotation="90" wrapText="1"/>
    </xf>
    <xf numFmtId="0" fontId="56" fillId="0" borderId="0" applyNumberFormat="0" applyFill="0" applyBorder="0" applyAlignment="0" applyProtection="0"/>
    <xf numFmtId="164" fontId="3" fillId="0" borderId="0" applyFont="0" applyFill="0" applyBorder="0" applyAlignment="0" applyProtection="0"/>
    <xf numFmtId="0" fontId="3" fillId="0" borderId="0"/>
    <xf numFmtId="9" fontId="3" fillId="0" borderId="0" applyFont="0" applyFill="0" applyBorder="0" applyAlignment="0" applyProtection="0"/>
  </cellStyleXfs>
  <cellXfs count="566">
    <xf numFmtId="0" fontId="0" fillId="0" borderId="0" xfId="0"/>
    <xf numFmtId="0" fontId="5" fillId="2" borderId="1" xfId="12" applyFont="1" applyFill="1" applyBorder="1" applyAlignment="1">
      <alignment horizontal="center" vertical="center"/>
    </xf>
    <xf numFmtId="0" fontId="6" fillId="11" borderId="1" xfId="12" applyFont="1" applyFill="1" applyBorder="1" applyAlignment="1">
      <alignment horizontal="center" vertical="center" wrapText="1"/>
    </xf>
    <xf numFmtId="0" fontId="10" fillId="2" borderId="1" xfId="12" applyFont="1" applyFill="1" applyBorder="1" applyAlignment="1">
      <alignment horizontal="center" vertical="center" wrapText="1"/>
    </xf>
    <xf numFmtId="0" fontId="0" fillId="12" borderId="1" xfId="0" applyFill="1" applyBorder="1"/>
    <xf numFmtId="0" fontId="0" fillId="13" borderId="1" xfId="0" applyFill="1" applyBorder="1"/>
    <xf numFmtId="0" fontId="0" fillId="14" borderId="0" xfId="0" applyFill="1"/>
    <xf numFmtId="0" fontId="4" fillId="14" borderId="0" xfId="12" applyFont="1" applyFill="1"/>
    <xf numFmtId="0" fontId="3" fillId="14" borderId="0" xfId="12" applyFill="1"/>
    <xf numFmtId="0" fontId="7"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Alignment="1">
      <alignment vertical="center" wrapText="1"/>
    </xf>
    <xf numFmtId="0" fontId="0" fillId="14" borderId="0" xfId="0" applyFill="1"/>
    <xf numFmtId="0" fontId="3" fillId="12" borderId="1" xfId="12" applyFill="1" applyBorder="1" applyAlignment="1">
      <alignment horizontal="left" vertical="center" wrapText="1"/>
    </xf>
    <xf numFmtId="0" fontId="3" fillId="13" borderId="1" xfId="12" applyFill="1" applyBorder="1" applyAlignment="1">
      <alignment horizontal="left" vertical="center" wrapText="1"/>
    </xf>
    <xf numFmtId="0" fontId="3" fillId="15" borderId="1" xfId="12" applyFill="1" applyBorder="1" applyAlignment="1">
      <alignment horizontal="left" vertical="center" wrapText="1"/>
    </xf>
    <xf numFmtId="0" fontId="3" fillId="16" borderId="1" xfId="12" applyFill="1" applyBorder="1" applyAlignment="1">
      <alignment horizontal="left" vertical="center" wrapText="1"/>
    </xf>
    <xf numFmtId="0" fontId="9" fillId="2" borderId="1" xfId="12" applyFont="1" applyFill="1" applyBorder="1" applyAlignment="1">
      <alignment horizontal="center" vertical="center" wrapText="1"/>
    </xf>
    <xf numFmtId="1" fontId="0" fillId="0" borderId="1" xfId="0" applyNumberFormat="1" applyBorder="1"/>
    <xf numFmtId="1" fontId="0" fillId="0" borderId="1" xfId="0" applyNumberFormat="1" applyBorder="1"/>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0" fillId="14" borderId="4" xfId="0" applyFill="1" applyBorder="1" applyAlignment="1">
      <alignment horizontal="center" vertical="center"/>
    </xf>
    <xf numFmtId="0" fontId="58" fillId="17" borderId="5" xfId="0" applyFont="1" applyFill="1" applyBorder="1" applyAlignment="1">
      <alignment horizontal="center" vertical="center"/>
    </xf>
    <xf numFmtId="0" fontId="58" fillId="18" borderId="5" xfId="0" applyFont="1" applyFill="1" applyBorder="1" applyAlignment="1">
      <alignment horizontal="center" vertical="center"/>
    </xf>
    <xf numFmtId="0" fontId="59" fillId="0" borderId="6" xfId="0" applyFont="1" applyBorder="1"/>
    <xf numFmtId="0" fontId="59" fillId="0" borderId="0" xfId="0" applyFont="1"/>
    <xf numFmtId="0" fontId="59" fillId="0" borderId="0" xfId="0" applyFont="1" applyProtection="1">
      <protection hidden="1"/>
    </xf>
    <xf numFmtId="0" fontId="59" fillId="12" borderId="0" xfId="0" applyFont="1" applyFill="1"/>
    <xf numFmtId="0" fontId="59" fillId="0" borderId="0" xfId="0" applyFont="1" applyAlignment="1">
      <alignment wrapText="1"/>
    </xf>
    <xf numFmtId="0" fontId="59" fillId="13" borderId="0" xfId="0" applyFont="1" applyFill="1"/>
    <xf numFmtId="0" fontId="59" fillId="15" borderId="0" xfId="0" applyFont="1" applyFill="1"/>
    <xf numFmtId="0" fontId="59" fillId="16" borderId="0" xfId="0" applyFont="1" applyFill="1"/>
    <xf numFmtId="0" fontId="59" fillId="14" borderId="0" xfId="0" applyFont="1" applyFill="1"/>
    <xf numFmtId="0" fontId="59" fillId="0" borderId="5" xfId="0" applyFont="1" applyBorder="1" applyAlignment="1" applyProtection="1">
      <alignment horizontal="justify" vertical="center" wrapText="1"/>
      <protection locked="0"/>
    </xf>
    <xf numFmtId="0" fontId="59" fillId="0" borderId="6" xfId="0" applyFont="1" applyBorder="1" applyAlignment="1" applyProtection="1">
      <alignment horizontal="center" vertical="center" wrapText="1"/>
      <protection hidden="1"/>
    </xf>
    <xf numFmtId="3" fontId="59" fillId="0" borderId="5" xfId="0" applyNumberFormat="1" applyFont="1" applyBorder="1" applyAlignment="1" applyProtection="1">
      <alignment horizontal="center" vertical="center" wrapText="1"/>
      <protection hidden="1"/>
    </xf>
    <xf numFmtId="0" fontId="59" fillId="14" borderId="0" xfId="0" applyFont="1" applyFill="1"/>
    <xf numFmtId="0" fontId="59" fillId="14" borderId="7" xfId="0" applyFont="1" applyFill="1" applyBorder="1"/>
    <xf numFmtId="0" fontId="59" fillId="14" borderId="1" xfId="0" applyFont="1" applyFill="1" applyBorder="1"/>
    <xf numFmtId="0" fontId="59" fillId="0" borderId="1" xfId="0" applyFont="1" applyBorder="1"/>
    <xf numFmtId="0" fontId="59" fillId="0" borderId="8" xfId="0" applyFont="1" applyBorder="1" applyAlignment="1" applyProtection="1">
      <alignment horizontal="justify" vertical="center" wrapText="1"/>
      <protection locked="0"/>
    </xf>
    <xf numFmtId="0" fontId="59" fillId="0" borderId="9" xfId="0" applyFont="1" applyBorder="1" applyAlignment="1" applyProtection="1">
      <alignment horizontal="justify" vertical="center" wrapText="1"/>
      <protection locked="0"/>
    </xf>
    <xf numFmtId="0" fontId="60" fillId="14" borderId="10" xfId="0" applyFont="1" applyFill="1" applyBorder="1" applyAlignment="1">
      <alignment horizontal="justify" vertical="center" wrapText="1"/>
    </xf>
    <xf numFmtId="0" fontId="61" fillId="0" borderId="0" xfId="0" applyFont="1"/>
    <xf numFmtId="0" fontId="7" fillId="11" borderId="1" xfId="12" applyFont="1" applyFill="1" applyBorder="1" applyAlignment="1">
      <alignment horizontal="center" vertical="center"/>
    </xf>
    <xf numFmtId="0" fontId="22" fillId="12" borderId="6" xfId="12" applyFont="1" applyFill="1" applyBorder="1" applyAlignment="1">
      <alignment horizontal="center" vertical="center" wrapText="1"/>
    </xf>
    <xf numFmtId="0" fontId="22" fillId="13" borderId="6" xfId="12" applyFont="1" applyFill="1" applyBorder="1" applyAlignment="1">
      <alignment horizontal="center" vertical="center" wrapText="1"/>
    </xf>
    <xf numFmtId="0" fontId="22" fillId="16" borderId="9" xfId="12" applyFont="1" applyFill="1" applyBorder="1" applyAlignment="1">
      <alignment horizontal="center" vertical="center" wrapText="1"/>
    </xf>
    <xf numFmtId="0" fontId="22" fillId="15" borderId="6" xfId="12" applyFont="1" applyFill="1" applyBorder="1" applyAlignment="1">
      <alignment horizontal="center" vertical="center" wrapText="1"/>
    </xf>
    <xf numFmtId="0" fontId="21" fillId="19" borderId="5" xfId="12" applyFont="1" applyFill="1" applyBorder="1" applyAlignment="1">
      <alignment horizontal="center" vertical="center" wrapText="1"/>
    </xf>
    <xf numFmtId="0" fontId="62" fillId="14" borderId="0" xfId="0" applyFont="1" applyFill="1"/>
    <xf numFmtId="3" fontId="59" fillId="0" borderId="6" xfId="0" applyNumberFormat="1" applyFont="1" applyBorder="1" applyAlignment="1" applyProtection="1">
      <alignment horizontal="center" vertical="center" wrapText="1"/>
      <protection hidden="1"/>
    </xf>
    <xf numFmtId="0" fontId="0" fillId="14" borderId="11" xfId="0" applyFill="1" applyBorder="1" applyAlignment="1">
      <alignment horizontal="center" vertical="center"/>
    </xf>
    <xf numFmtId="0" fontId="0" fillId="14" borderId="12" xfId="0" applyFill="1" applyBorder="1" applyAlignment="1">
      <alignment horizontal="center" vertical="center"/>
    </xf>
    <xf numFmtId="0" fontId="0" fillId="14" borderId="13" xfId="0" applyFill="1" applyBorder="1" applyAlignment="1">
      <alignment horizontal="center" vertical="center"/>
    </xf>
    <xf numFmtId="0" fontId="0" fillId="14" borderId="14" xfId="0" applyFill="1" applyBorder="1" applyAlignment="1">
      <alignment horizontal="justify" vertical="center" wrapText="1"/>
    </xf>
    <xf numFmtId="0" fontId="0" fillId="14" borderId="15" xfId="0" applyFill="1" applyBorder="1" applyAlignment="1">
      <alignment horizontal="justify" vertical="center" wrapText="1"/>
    </xf>
    <xf numFmtId="0" fontId="0" fillId="14" borderId="16"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12" xfId="0" applyFill="1" applyBorder="1" applyAlignment="1">
      <alignment horizontal="justify" vertical="center" wrapText="1"/>
    </xf>
    <xf numFmtId="0" fontId="0" fillId="14" borderId="13" xfId="0" applyFill="1" applyBorder="1" applyAlignment="1">
      <alignment horizontal="justify" vertical="center" wrapText="1"/>
    </xf>
    <xf numFmtId="0" fontId="63" fillId="14" borderId="11" xfId="0" applyFont="1" applyFill="1" applyBorder="1" applyAlignment="1">
      <alignment vertical="center"/>
    </xf>
    <xf numFmtId="0" fontId="63" fillId="14" borderId="12" xfId="0" applyFont="1" applyFill="1" applyBorder="1" applyAlignment="1">
      <alignment vertical="center"/>
    </xf>
    <xf numFmtId="0" fontId="63" fillId="14" borderId="13" xfId="0" applyFont="1" applyFill="1" applyBorder="1" applyAlignment="1">
      <alignment vertical="center"/>
    </xf>
    <xf numFmtId="0" fontId="63" fillId="14" borderId="17" xfId="0" applyFont="1" applyFill="1" applyBorder="1" applyAlignment="1">
      <alignment vertical="center"/>
    </xf>
    <xf numFmtId="0" fontId="63" fillId="14" borderId="1" xfId="0" applyFont="1" applyFill="1" applyBorder="1" applyAlignment="1">
      <alignment vertical="center"/>
    </xf>
    <xf numFmtId="0" fontId="63" fillId="14" borderId="18" xfId="0" applyFont="1" applyFill="1" applyBorder="1" applyAlignment="1">
      <alignment vertical="center"/>
    </xf>
    <xf numFmtId="0" fontId="64" fillId="14" borderId="3" xfId="0" applyFont="1" applyFill="1" applyBorder="1" applyAlignment="1">
      <alignment horizontal="center" vertical="center" wrapText="1"/>
    </xf>
    <xf numFmtId="0" fontId="65" fillId="0" borderId="16" xfId="0" applyFont="1" applyBorder="1" applyAlignment="1">
      <alignment horizontal="justify" vertical="center" wrapText="1"/>
    </xf>
    <xf numFmtId="0" fontId="65" fillId="0" borderId="15" xfId="0" applyFont="1" applyBorder="1" applyAlignment="1">
      <alignment horizontal="justify" vertical="center" wrapText="1"/>
    </xf>
    <xf numFmtId="0" fontId="65" fillId="0" borderId="6" xfId="0" applyFont="1" applyBorder="1" applyAlignment="1">
      <alignment horizontal="justify" vertical="center" wrapText="1"/>
    </xf>
    <xf numFmtId="0" fontId="66" fillId="20" borderId="6" xfId="0" applyFont="1" applyFill="1" applyBorder="1" applyAlignment="1">
      <alignment horizontal="center" vertical="center" wrapText="1"/>
    </xf>
    <xf numFmtId="0" fontId="66" fillId="20" borderId="12" xfId="0" applyFont="1" applyFill="1" applyBorder="1" applyAlignment="1">
      <alignment horizontal="center" vertical="center" wrapText="1"/>
    </xf>
    <xf numFmtId="0" fontId="66" fillId="20" borderId="11" xfId="0" applyFont="1" applyFill="1" applyBorder="1" applyAlignment="1">
      <alignment horizontal="center" vertical="center" wrapText="1"/>
    </xf>
    <xf numFmtId="0" fontId="66" fillId="20" borderId="13" xfId="0" applyFont="1" applyFill="1" applyBorder="1" applyAlignment="1">
      <alignment horizontal="center" vertical="center" wrapText="1"/>
    </xf>
    <xf numFmtId="0" fontId="67" fillId="21" borderId="19" xfId="0" applyFont="1" applyFill="1" applyBorder="1"/>
    <xf numFmtId="0" fontId="59" fillId="0" borderId="5" xfId="0" applyFont="1" applyBorder="1" applyAlignment="1" applyProtection="1">
      <alignment horizontal="justify" vertical="center" wrapText="1"/>
      <protection locked="0"/>
    </xf>
    <xf numFmtId="0" fontId="59" fillId="0" borderId="8" xfId="0" applyFont="1" applyBorder="1" applyAlignment="1" applyProtection="1">
      <alignment horizontal="justify" vertical="center" wrapText="1"/>
      <protection locked="0"/>
    </xf>
    <xf numFmtId="0" fontId="59" fillId="0" borderId="9" xfId="0" applyFont="1" applyBorder="1" applyAlignment="1" applyProtection="1">
      <alignment horizontal="justify" vertical="center" wrapText="1"/>
      <protection locked="0"/>
    </xf>
    <xf numFmtId="0" fontId="64" fillId="14" borderId="2" xfId="0" applyFont="1" applyFill="1" applyBorder="1" applyAlignment="1">
      <alignment horizontal="center" vertical="center" wrapText="1"/>
    </xf>
    <xf numFmtId="0" fontId="68" fillId="0" borderId="1" xfId="0" applyFont="1" applyBorder="1"/>
    <xf numFmtId="0" fontId="0" fillId="14" borderId="1" xfId="0" applyFill="1" applyBorder="1" applyAlignment="1">
      <alignment horizontal="justify" wrapText="1"/>
    </xf>
    <xf numFmtId="0" fontId="0" fillId="14" borderId="0" xfId="0" applyFill="1" applyAlignment="1">
      <alignment horizontal="justify"/>
    </xf>
    <xf numFmtId="0" fontId="69" fillId="0" borderId="0" xfId="0" applyFont="1"/>
    <xf numFmtId="0" fontId="69" fillId="0" borderId="0" xfId="0" applyFont="1" applyProtection="1">
      <protection hidden="1"/>
    </xf>
    <xf numFmtId="0" fontId="38" fillId="0" borderId="0" xfId="0" applyFont="1"/>
    <xf numFmtId="0" fontId="70" fillId="0" borderId="0" xfId="0" applyFont="1" applyAlignment="1" applyProtection="1">
      <alignment horizontal="center" vertical="center" wrapText="1"/>
      <protection hidden="1"/>
    </xf>
    <xf numFmtId="0" fontId="70" fillId="0" borderId="0" xfId="0" applyFont="1" applyProtection="1">
      <protection hidden="1"/>
    </xf>
    <xf numFmtId="0" fontId="69" fillId="0" borderId="0" xfId="0" applyFont="1"/>
    <xf numFmtId="0" fontId="38" fillId="0" borderId="0" xfId="0" applyFont="1" applyAlignment="1">
      <alignment wrapText="1"/>
    </xf>
    <xf numFmtId="3" fontId="59" fillId="0" borderId="5" xfId="0" applyNumberFormat="1" applyFont="1" applyBorder="1" applyAlignment="1" applyProtection="1">
      <alignment horizontal="center" vertical="center" wrapText="1"/>
      <protection hidden="1"/>
    </xf>
    <xf numFmtId="0" fontId="68" fillId="0" borderId="1" xfId="0" applyFont="1" applyBorder="1" applyAlignment="1">
      <alignment horizontal="center"/>
    </xf>
    <xf numFmtId="0" fontId="68" fillId="0" borderId="20" xfId="0" applyFont="1" applyBorder="1" applyAlignment="1">
      <alignment horizontal="center"/>
    </xf>
    <xf numFmtId="0" fontId="68" fillId="0" borderId="0" xfId="0" applyFont="1" applyAlignment="1">
      <alignment horizontal="center"/>
    </xf>
    <xf numFmtId="0" fontId="68" fillId="0" borderId="21" xfId="0" applyFont="1" applyBorder="1" applyAlignment="1">
      <alignment horizontal="center"/>
    </xf>
    <xf numFmtId="0" fontId="71" fillId="14" borderId="2" xfId="0" applyFont="1" applyFill="1" applyBorder="1" applyAlignment="1" applyProtection="1">
      <alignment horizontal="center" vertical="center" textRotation="90" wrapText="1"/>
      <protection locked="0"/>
    </xf>
    <xf numFmtId="0" fontId="71" fillId="14" borderId="17" xfId="0" applyFont="1" applyFill="1" applyBorder="1" applyAlignment="1" applyProtection="1">
      <alignment horizontal="center" vertical="center" textRotation="90" wrapText="1"/>
      <protection locked="0"/>
    </xf>
    <xf numFmtId="0" fontId="71" fillId="14" borderId="22" xfId="0" applyFont="1" applyFill="1" applyBorder="1" applyAlignment="1" applyProtection="1">
      <alignment horizontal="center" vertical="center" textRotation="90" wrapText="1"/>
      <protection locked="0"/>
    </xf>
    <xf numFmtId="0" fontId="71" fillId="14" borderId="10" xfId="0" applyFont="1" applyFill="1" applyBorder="1" applyAlignment="1" applyProtection="1">
      <alignment horizontal="center" vertical="center" textRotation="90" wrapText="1"/>
      <protection locked="0"/>
    </xf>
    <xf numFmtId="0" fontId="71" fillId="14" borderId="23" xfId="0" applyFont="1" applyFill="1" applyBorder="1" applyAlignment="1" applyProtection="1">
      <alignment horizontal="center" vertical="center" textRotation="90" wrapText="1"/>
      <protection locked="0"/>
    </xf>
    <xf numFmtId="0" fontId="59" fillId="0" borderId="11" xfId="0" applyFont="1" applyBorder="1" applyAlignment="1" applyProtection="1">
      <alignment horizontal="justify" vertical="center" wrapText="1"/>
      <protection locked="0"/>
    </xf>
    <xf numFmtId="0" fontId="59" fillId="0" borderId="12" xfId="0" applyFont="1" applyBorder="1" applyAlignment="1" applyProtection="1">
      <alignment horizontal="justify" vertical="center" wrapText="1"/>
      <protection locked="0"/>
    </xf>
    <xf numFmtId="0" fontId="59" fillId="0" borderId="12" xfId="0" applyFont="1" applyBorder="1" applyAlignment="1" applyProtection="1">
      <alignment vertical="center" wrapText="1"/>
      <protection locked="0"/>
    </xf>
    <xf numFmtId="0" fontId="59" fillId="0" borderId="13" xfId="0" applyFont="1" applyBorder="1" applyAlignment="1" applyProtection="1">
      <alignment vertical="center" wrapText="1"/>
      <protection locked="0"/>
    </xf>
    <xf numFmtId="0" fontId="65" fillId="0" borderId="0" xfId="0" applyFont="1"/>
    <xf numFmtId="0" fontId="25" fillId="0" borderId="0" xfId="0" applyFont="1" applyAlignment="1">
      <alignment horizontal="center"/>
    </xf>
    <xf numFmtId="0" fontId="25" fillId="0" borderId="0" xfId="0" applyFont="1"/>
    <xf numFmtId="0" fontId="65" fillId="0" borderId="1" xfId="0" applyFont="1" applyBorder="1"/>
    <xf numFmtId="0" fontId="25" fillId="0" borderId="1" xfId="0" applyFont="1" applyBorder="1"/>
    <xf numFmtId="0" fontId="72" fillId="0" borderId="20" xfId="0" applyFont="1" applyBorder="1" applyAlignment="1">
      <alignment horizontal="center"/>
    </xf>
    <xf numFmtId="0" fontId="72" fillId="0" borderId="0" xfId="0" applyFont="1" applyAlignment="1">
      <alignment horizontal="center"/>
    </xf>
    <xf numFmtId="0" fontId="72" fillId="0" borderId="0" xfId="0" applyFont="1"/>
    <xf numFmtId="0" fontId="73" fillId="22" borderId="24" xfId="0" applyFont="1" applyFill="1" applyBorder="1"/>
    <xf numFmtId="0" fontId="73" fillId="22" borderId="24" xfId="0" applyFont="1" applyFill="1" applyBorder="1" applyAlignment="1">
      <alignment vertical="center" wrapText="1"/>
    </xf>
    <xf numFmtId="0" fontId="73" fillId="22" borderId="24" xfId="0" applyFont="1" applyFill="1" applyBorder="1" applyAlignment="1">
      <alignment horizontal="center" vertical="center" wrapText="1"/>
    </xf>
    <xf numFmtId="0" fontId="73" fillId="23" borderId="24" xfId="0" applyFont="1" applyFill="1" applyBorder="1" applyAlignment="1">
      <alignment horizontal="center" vertical="center" wrapText="1"/>
    </xf>
    <xf numFmtId="0" fontId="8" fillId="24" borderId="19" xfId="0" applyFont="1" applyFill="1" applyBorder="1" applyAlignment="1">
      <alignment horizontal="center" vertical="center" wrapText="1"/>
    </xf>
    <xf numFmtId="0" fontId="73" fillId="22" borderId="5" xfId="0" applyFont="1" applyFill="1" applyBorder="1" applyAlignment="1">
      <alignment horizontal="center" vertical="center" wrapText="1"/>
    </xf>
    <xf numFmtId="0" fontId="74" fillId="23" borderId="5" xfId="0" applyFont="1" applyFill="1" applyBorder="1" applyAlignment="1">
      <alignment horizontal="center" vertical="center" wrapText="1"/>
    </xf>
    <xf numFmtId="0" fontId="73" fillId="25" borderId="6" xfId="0" applyFont="1" applyFill="1" applyBorder="1" applyAlignment="1">
      <alignment horizontal="center" vertical="center" wrapText="1"/>
    </xf>
    <xf numFmtId="0" fontId="39" fillId="25" borderId="6" xfId="10" applyFont="1" applyFill="1" applyBorder="1" applyAlignment="1">
      <alignment horizontal="center" vertical="center" wrapText="1"/>
    </xf>
    <xf numFmtId="0" fontId="22" fillId="24" borderId="6" xfId="0" applyFont="1" applyFill="1" applyBorder="1" applyAlignment="1">
      <alignment horizontal="center" vertical="center" wrapText="1"/>
    </xf>
    <xf numFmtId="0" fontId="73" fillId="22" borderId="9" xfId="0" applyFont="1" applyFill="1" applyBorder="1" applyAlignment="1">
      <alignment horizontal="center" vertical="center" wrapText="1"/>
    </xf>
    <xf numFmtId="0" fontId="73" fillId="23" borderId="9" xfId="0" applyFont="1" applyFill="1" applyBorder="1" applyAlignment="1">
      <alignment horizontal="center" vertical="center" wrapText="1"/>
    </xf>
    <xf numFmtId="0" fontId="72" fillId="0" borderId="1" xfId="0" applyFont="1" applyBorder="1" applyAlignment="1">
      <alignment horizontal="center"/>
    </xf>
    <xf numFmtId="0" fontId="0" fillId="14" borderId="0" xfId="0" applyFill="1" applyAlignment="1">
      <alignment vertical="top" wrapText="1"/>
    </xf>
    <xf numFmtId="0" fontId="58" fillId="19" borderId="1" xfId="0" applyFont="1" applyFill="1" applyBorder="1" applyAlignment="1">
      <alignment horizontal="center" vertical="center" wrapText="1"/>
    </xf>
    <xf numFmtId="0" fontId="0" fillId="14" borderId="1" xfId="0" applyFill="1" applyBorder="1" applyAlignment="1">
      <alignment horizontal="justify" vertical="top"/>
    </xf>
    <xf numFmtId="0" fontId="0" fillId="14" borderId="1" xfId="0" applyFill="1" applyBorder="1" applyAlignment="1">
      <alignment horizontal="justify" vertical="top" wrapText="1"/>
    </xf>
    <xf numFmtId="0" fontId="0" fillId="14" borderId="1" xfId="0" applyFill="1" applyBorder="1" applyAlignment="1">
      <alignment vertical="top" wrapText="1"/>
    </xf>
    <xf numFmtId="0" fontId="0" fillId="14" borderId="25" xfId="0" applyFill="1" applyBorder="1" applyAlignment="1">
      <alignment vertical="top" wrapText="1"/>
    </xf>
    <xf numFmtId="0" fontId="72" fillId="0" borderId="26" xfId="0" applyFont="1" applyBorder="1" applyAlignment="1">
      <alignment horizontal="center"/>
    </xf>
    <xf numFmtId="0" fontId="59" fillId="0" borderId="27" xfId="0" applyFont="1" applyBorder="1" applyAlignment="1" applyProtection="1">
      <alignment horizontal="justify" vertical="center" wrapText="1"/>
      <protection locked="0"/>
    </xf>
    <xf numFmtId="0" fontId="0" fillId="0" borderId="1" xfId="0" applyBorder="1"/>
    <xf numFmtId="0" fontId="0" fillId="0" borderId="1" xfId="0" applyBorder="1" applyAlignment="1">
      <alignment horizontal="center" vertical="center"/>
    </xf>
    <xf numFmtId="0" fontId="75" fillId="0" borderId="1" xfId="0" applyFont="1" applyBorder="1" applyAlignment="1">
      <alignment wrapText="1"/>
    </xf>
    <xf numFmtId="0" fontId="0" fillId="0" borderId="0" xfId="0"/>
    <xf numFmtId="0" fontId="73" fillId="22" borderId="28" xfId="0" applyFont="1" applyFill="1" applyBorder="1" applyAlignment="1">
      <alignment horizontal="center" vertical="center" wrapText="1"/>
    </xf>
    <xf numFmtId="0" fontId="0" fillId="12" borderId="29" xfId="0" applyFill="1" applyBorder="1" applyAlignment="1">
      <alignment vertical="center" wrapText="1"/>
    </xf>
    <xf numFmtId="0" fontId="0" fillId="12" borderId="30" xfId="0" applyFill="1" applyBorder="1" applyAlignment="1">
      <alignment vertical="center" wrapText="1"/>
    </xf>
    <xf numFmtId="0" fontId="0" fillId="12" borderId="31" xfId="0" applyFill="1" applyBorder="1" applyAlignment="1">
      <alignment vertical="center" wrapText="1"/>
    </xf>
    <xf numFmtId="0" fontId="0" fillId="12" borderId="32" xfId="0" applyFill="1" applyBorder="1" applyAlignment="1">
      <alignment vertical="center" wrapText="1"/>
    </xf>
    <xf numFmtId="0" fontId="0" fillId="12" borderId="33" xfId="0" applyFill="1" applyBorder="1" applyAlignment="1">
      <alignment vertical="center" wrapText="1"/>
    </xf>
    <xf numFmtId="0" fontId="0" fillId="12" borderId="34" xfId="0" applyFill="1" applyBorder="1" applyAlignment="1">
      <alignment vertical="center" wrapText="1"/>
    </xf>
    <xf numFmtId="0" fontId="0" fillId="13" borderId="29" xfId="0" applyFill="1" applyBorder="1" applyAlignment="1">
      <alignment vertical="center" wrapText="1"/>
    </xf>
    <xf numFmtId="0" fontId="0" fillId="13" borderId="30" xfId="0" applyFill="1" applyBorder="1" applyAlignment="1">
      <alignment vertical="center" wrapText="1"/>
    </xf>
    <xf numFmtId="0" fontId="0" fillId="13" borderId="31" xfId="0" applyFill="1" applyBorder="1" applyAlignment="1">
      <alignment vertical="center" wrapText="1"/>
    </xf>
    <xf numFmtId="0" fontId="0" fillId="13" borderId="32" xfId="0" applyFill="1" applyBorder="1" applyAlignment="1">
      <alignment vertical="center" wrapText="1"/>
    </xf>
    <xf numFmtId="0" fontId="0" fillId="13" borderId="33" xfId="0" applyFill="1" applyBorder="1" applyAlignment="1">
      <alignment vertical="center" wrapText="1"/>
    </xf>
    <xf numFmtId="0" fontId="0" fillId="13" borderId="34" xfId="0" applyFill="1" applyBorder="1" applyAlignment="1">
      <alignment vertical="center" wrapText="1"/>
    </xf>
    <xf numFmtId="0" fontId="0" fillId="15" borderId="29" xfId="0" applyFill="1" applyBorder="1" applyAlignment="1">
      <alignment vertical="center" wrapText="1"/>
    </xf>
    <xf numFmtId="0" fontId="0" fillId="15" borderId="30" xfId="0" applyFill="1" applyBorder="1" applyAlignment="1">
      <alignment vertical="center" wrapText="1"/>
    </xf>
    <xf numFmtId="0" fontId="0" fillId="15" borderId="31" xfId="0" applyFill="1" applyBorder="1" applyAlignment="1">
      <alignment vertical="center" wrapText="1"/>
    </xf>
    <xf numFmtId="0" fontId="0" fillId="15" borderId="32" xfId="0" applyFill="1" applyBorder="1" applyAlignment="1">
      <alignment vertical="center" wrapText="1"/>
    </xf>
    <xf numFmtId="0" fontId="0" fillId="15" borderId="33" xfId="0" applyFill="1" applyBorder="1" applyAlignment="1">
      <alignment vertical="center" wrapText="1"/>
    </xf>
    <xf numFmtId="0" fontId="0" fillId="15" borderId="34" xfId="0" applyFill="1" applyBorder="1" applyAlignment="1">
      <alignment vertical="center" wrapText="1"/>
    </xf>
    <xf numFmtId="0" fontId="0" fillId="16" borderId="29" xfId="0" applyFill="1" applyBorder="1" applyAlignment="1">
      <alignment vertical="center" wrapText="1"/>
    </xf>
    <xf numFmtId="0" fontId="0" fillId="16" borderId="30" xfId="0" applyFill="1" applyBorder="1" applyAlignment="1">
      <alignment vertical="center" wrapText="1"/>
    </xf>
    <xf numFmtId="0" fontId="0" fillId="16" borderId="31" xfId="0" applyFill="1" applyBorder="1" applyAlignment="1">
      <alignment vertical="center" wrapText="1"/>
    </xf>
    <xf numFmtId="0" fontId="0" fillId="16" borderId="32" xfId="0" applyFill="1" applyBorder="1" applyAlignment="1">
      <alignment vertical="center" wrapText="1"/>
    </xf>
    <xf numFmtId="0" fontId="0" fillId="16" borderId="33" xfId="0" applyFill="1" applyBorder="1" applyAlignment="1">
      <alignment vertical="center" wrapText="1"/>
    </xf>
    <xf numFmtId="0" fontId="0" fillId="16" borderId="34" xfId="0" applyFill="1" applyBorder="1" applyAlignment="1">
      <alignment vertical="center" wrapText="1"/>
    </xf>
    <xf numFmtId="0" fontId="0" fillId="0" borderId="1" xfId="0" applyBorder="1"/>
    <xf numFmtId="0" fontId="72" fillId="0" borderId="30" xfId="0" applyFont="1" applyBorder="1"/>
    <xf numFmtId="0" fontId="72" fillId="0" borderId="33" xfId="0" applyFont="1" applyBorder="1"/>
    <xf numFmtId="0" fontId="72" fillId="0" borderId="30" xfId="0" applyFont="1" applyBorder="1" applyAlignment="1">
      <alignment horizontal="center"/>
    </xf>
    <xf numFmtId="0" fontId="72" fillId="0" borderId="33" xfId="0" applyFont="1" applyBorder="1" applyAlignment="1">
      <alignment horizontal="center"/>
    </xf>
    <xf numFmtId="0" fontId="0" fillId="0" borderId="1" xfId="0" applyBorder="1" applyAlignment="1">
      <alignment horizontal="center" vertical="center" wrapText="1"/>
    </xf>
    <xf numFmtId="0" fontId="0" fillId="0" borderId="25" xfId="0" applyBorder="1"/>
    <xf numFmtId="0" fontId="0" fillId="0" borderId="0" xfId="0" applyAlignment="1">
      <alignment horizontal="center" vertical="center"/>
    </xf>
    <xf numFmtId="0" fontId="0" fillId="0" borderId="0" xfId="0"/>
    <xf numFmtId="0" fontId="0" fillId="0" borderId="0" xfId="0" applyAlignment="1">
      <alignment horizontal="center"/>
    </xf>
    <xf numFmtId="0" fontId="75" fillId="0" borderId="0" xfId="0" applyFont="1" applyAlignment="1">
      <alignment wrapText="1"/>
    </xf>
    <xf numFmtId="0" fontId="0" fillId="0" borderId="30" xfId="0" applyBorder="1"/>
    <xf numFmtId="0" fontId="0" fillId="0" borderId="0" xfId="0"/>
    <xf numFmtId="0" fontId="0" fillId="0" borderId="0" xfId="0" applyAlignment="1">
      <alignment vertical="center"/>
    </xf>
    <xf numFmtId="0" fontId="0" fillId="0" borderId="32" xfId="0" applyBorder="1"/>
    <xf numFmtId="0" fontId="0" fillId="0" borderId="33" xfId="0" applyBorder="1"/>
    <xf numFmtId="0" fontId="0" fillId="0" borderId="34" xfId="0" applyBorder="1"/>
    <xf numFmtId="0" fontId="22" fillId="26" borderId="35" xfId="0" applyFont="1" applyFill="1" applyBorder="1" applyAlignment="1">
      <alignment horizontal="center" vertical="center" textRotation="90" wrapText="1"/>
    </xf>
    <xf numFmtId="0" fontId="22" fillId="26" borderId="21" xfId="0" applyFont="1" applyFill="1" applyBorder="1" applyAlignment="1">
      <alignment horizontal="center" vertical="center" textRotation="90" wrapText="1"/>
    </xf>
    <xf numFmtId="0" fontId="22" fillId="26" borderId="9" xfId="0" applyFont="1" applyFill="1" applyBorder="1" applyAlignment="1">
      <alignment horizontal="center" vertical="center" wrapText="1"/>
    </xf>
    <xf numFmtId="0" fontId="22" fillId="26" borderId="36" xfId="0" applyFont="1" applyFill="1" applyBorder="1" applyAlignment="1">
      <alignment horizontal="center" vertical="center" wrapText="1"/>
    </xf>
    <xf numFmtId="0" fontId="22" fillId="26" borderId="6" xfId="0" applyFont="1" applyFill="1" applyBorder="1" applyAlignment="1">
      <alignment horizontal="center" vertical="center" wrapText="1"/>
    </xf>
    <xf numFmtId="0" fontId="40" fillId="27" borderId="37" xfId="0" applyFont="1" applyFill="1" applyBorder="1" applyAlignment="1">
      <alignment horizontal="center" vertical="center"/>
    </xf>
    <xf numFmtId="0" fontId="40" fillId="27" borderId="21" xfId="0" applyFont="1" applyFill="1" applyBorder="1" applyAlignment="1">
      <alignment horizontal="center" vertical="center"/>
    </xf>
    <xf numFmtId="0" fontId="73" fillId="27" borderId="8" xfId="0" applyFont="1" applyFill="1" applyBorder="1" applyAlignment="1">
      <alignment horizontal="center" vertical="center" wrapText="1"/>
    </xf>
    <xf numFmtId="0" fontId="73" fillId="27" borderId="9" xfId="0" applyFont="1" applyFill="1" applyBorder="1" applyAlignment="1">
      <alignment horizontal="center" vertical="center" wrapText="1"/>
    </xf>
    <xf numFmtId="0" fontId="61" fillId="27" borderId="14" xfId="0" applyFont="1" applyFill="1" applyBorder="1" applyAlignment="1" applyProtection="1">
      <alignment vertical="center" wrapText="1"/>
      <protection locked="0"/>
    </xf>
    <xf numFmtId="0" fontId="61" fillId="27" borderId="15" xfId="0" applyFont="1" applyFill="1" applyBorder="1" applyAlignment="1" applyProtection="1">
      <alignment vertical="center" wrapText="1"/>
      <protection locked="0"/>
    </xf>
    <xf numFmtId="0" fontId="61" fillId="27" borderId="16" xfId="0" applyFont="1" applyFill="1" applyBorder="1" applyAlignment="1" applyProtection="1">
      <alignment vertical="center" wrapText="1"/>
      <protection locked="0"/>
    </xf>
    <xf numFmtId="0" fontId="73" fillId="28" borderId="6" xfId="0" applyFont="1" applyFill="1" applyBorder="1" applyAlignment="1">
      <alignment horizontal="center" vertical="center" wrapText="1"/>
    </xf>
    <xf numFmtId="0" fontId="73" fillId="28" borderId="38" xfId="0" applyFont="1" applyFill="1" applyBorder="1" applyAlignment="1" applyProtection="1">
      <alignment horizontal="center" vertical="center" wrapText="1"/>
      <protection hidden="1"/>
    </xf>
    <xf numFmtId="0" fontId="73" fillId="28" borderId="18" xfId="0" applyFont="1" applyFill="1" applyBorder="1" applyAlignment="1" applyProtection="1">
      <alignment horizontal="center" vertical="center" wrapText="1"/>
      <protection hidden="1"/>
    </xf>
    <xf numFmtId="0" fontId="73" fillId="28" borderId="39" xfId="0" applyFont="1" applyFill="1" applyBorder="1" applyAlignment="1" applyProtection="1">
      <alignment horizontal="center" vertical="center" wrapText="1"/>
      <protection hidden="1"/>
    </xf>
    <xf numFmtId="0" fontId="73" fillId="28" borderId="6" xfId="0" applyFont="1" applyFill="1" applyBorder="1" applyAlignment="1" applyProtection="1">
      <alignment horizontal="center" vertical="center" wrapText="1"/>
      <protection hidden="1"/>
    </xf>
    <xf numFmtId="0" fontId="39" fillId="28" borderId="6" xfId="10" applyFont="1" applyFill="1" applyBorder="1" applyAlignment="1">
      <alignment horizontal="center" vertical="center" wrapText="1"/>
    </xf>
    <xf numFmtId="0" fontId="58" fillId="18" borderId="8" xfId="0" applyFont="1" applyFill="1" applyBorder="1" applyAlignment="1">
      <alignment horizontal="center" vertical="center"/>
    </xf>
    <xf numFmtId="0" fontId="0" fillId="0" borderId="1" xfId="0" applyBorder="1" applyAlignment="1">
      <alignment vertical="top" wrapText="1"/>
    </xf>
    <xf numFmtId="0" fontId="64" fillId="14" borderId="40" xfId="0" applyFont="1" applyFill="1" applyBorder="1" applyAlignment="1">
      <alignment horizontal="center" vertical="center" wrapText="1"/>
    </xf>
    <xf numFmtId="0" fontId="60" fillId="14" borderId="41" xfId="0" applyFont="1" applyFill="1" applyBorder="1" applyAlignment="1">
      <alignment horizontal="justify" vertical="center" wrapText="1"/>
    </xf>
    <xf numFmtId="0" fontId="0" fillId="14" borderId="1" xfId="0" applyFill="1" applyBorder="1" applyAlignment="1">
      <alignment wrapText="1"/>
    </xf>
    <xf numFmtId="0" fontId="59" fillId="0" borderId="6" xfId="0" applyFont="1" applyBorder="1" applyAlignment="1" applyProtection="1">
      <alignment horizontal="justify" vertical="center" wrapText="1"/>
      <protection locked="0"/>
    </xf>
    <xf numFmtId="0" fontId="59" fillId="0" borderId="6" xfId="0" applyFont="1" applyBorder="1" applyAlignment="1" applyProtection="1">
      <alignment vertical="center" wrapText="1"/>
      <protection locked="0"/>
    </xf>
    <xf numFmtId="0" fontId="22" fillId="24" borderId="19" xfId="0" applyFont="1" applyFill="1" applyBorder="1" applyAlignment="1">
      <alignment horizontal="center" vertical="center" wrapText="1"/>
    </xf>
    <xf numFmtId="0" fontId="76" fillId="29" borderId="1" xfId="0" applyFont="1" applyFill="1" applyBorder="1" applyAlignment="1">
      <alignment vertical="top" wrapText="1"/>
    </xf>
    <xf numFmtId="0" fontId="77" fillId="29" borderId="1" xfId="0" applyFont="1" applyFill="1" applyBorder="1" applyAlignment="1">
      <alignment horizontal="center" vertical="center" wrapText="1"/>
    </xf>
    <xf numFmtId="0" fontId="54" fillId="0" borderId="0" xfId="0" applyFont="1"/>
    <xf numFmtId="0" fontId="78" fillId="14" borderId="0" xfId="0" applyFont="1" applyFill="1" applyAlignment="1">
      <alignment horizontal="center" vertical="center"/>
    </xf>
    <xf numFmtId="0" fontId="55" fillId="14" borderId="0" xfId="0" applyFont="1" applyFill="1" applyAlignment="1">
      <alignment horizontal="center" vertical="center" wrapText="1"/>
    </xf>
    <xf numFmtId="0" fontId="67" fillId="30" borderId="1" xfId="0" applyFont="1" applyFill="1" applyBorder="1" applyAlignment="1">
      <alignment horizontal="center" vertical="center"/>
    </xf>
    <xf numFmtId="0" fontId="67" fillId="31" borderId="1" xfId="0" applyFont="1" applyFill="1" applyBorder="1" applyAlignment="1">
      <alignment horizontal="center" vertical="center"/>
    </xf>
    <xf numFmtId="0" fontId="67" fillId="32" borderId="1" xfId="0" applyFont="1" applyFill="1" applyBorder="1" applyAlignment="1">
      <alignment horizontal="center" vertical="center"/>
    </xf>
    <xf numFmtId="0" fontId="58" fillId="33" borderId="1" xfId="0" applyFont="1" applyFill="1" applyBorder="1" applyAlignment="1">
      <alignment horizontal="center" vertical="center" wrapText="1"/>
    </xf>
    <xf numFmtId="0" fontId="59" fillId="0" borderId="15" xfId="0" applyFont="1" applyBorder="1" applyAlignment="1" applyProtection="1">
      <alignment horizontal="justify" vertical="center" wrapText="1"/>
      <protection locked="0"/>
    </xf>
    <xf numFmtId="0" fontId="59" fillId="0" borderId="15" xfId="0" applyFont="1" applyBorder="1" applyAlignment="1" applyProtection="1">
      <alignment vertical="center" wrapText="1"/>
      <protection locked="0"/>
    </xf>
    <xf numFmtId="0" fontId="59" fillId="0" borderId="16" xfId="0" applyFont="1" applyBorder="1" applyAlignment="1" applyProtection="1">
      <alignment vertical="center" wrapText="1"/>
      <protection locked="0"/>
    </xf>
    <xf numFmtId="0" fontId="59" fillId="0" borderId="42" xfId="0" applyFont="1" applyBorder="1" applyAlignment="1" applyProtection="1">
      <alignment horizontal="justify" vertical="center" wrapText="1"/>
      <protection locked="0"/>
    </xf>
    <xf numFmtId="0" fontId="59" fillId="0" borderId="1" xfId="0" applyFont="1" applyBorder="1" applyAlignment="1" applyProtection="1">
      <alignment vertical="center" wrapText="1"/>
      <protection locked="0"/>
    </xf>
    <xf numFmtId="0" fontId="67" fillId="14" borderId="1" xfId="0" applyFont="1" applyFill="1" applyBorder="1" applyAlignment="1">
      <alignment vertical="center"/>
    </xf>
    <xf numFmtId="0" fontId="67" fillId="14" borderId="1" xfId="0" applyFont="1" applyFill="1" applyBorder="1" applyAlignment="1">
      <alignment horizontal="center" vertical="center"/>
    </xf>
    <xf numFmtId="0" fontId="59" fillId="0" borderId="9" xfId="0" applyFont="1" applyBorder="1" applyAlignment="1" applyProtection="1">
      <alignment horizontal="center" vertical="center" wrapText="1"/>
      <protection hidden="1"/>
    </xf>
    <xf numFmtId="3" fontId="59" fillId="0" borderId="9" xfId="0" applyNumberFormat="1" applyFont="1" applyBorder="1" applyAlignment="1" applyProtection="1">
      <alignment horizontal="center" vertical="center" wrapText="1"/>
      <protection hidden="1"/>
    </xf>
    <xf numFmtId="0" fontId="59" fillId="0" borderId="43" xfId="0" applyFont="1" applyBorder="1" applyAlignment="1" applyProtection="1">
      <alignment horizontal="justify" vertical="center" wrapText="1"/>
      <protection locked="0"/>
    </xf>
    <xf numFmtId="0" fontId="59" fillId="0" borderId="26" xfId="0" applyFont="1" applyBorder="1" applyAlignment="1" applyProtection="1">
      <alignment horizontal="justify" vertical="center" wrapText="1"/>
      <protection locked="0"/>
    </xf>
    <xf numFmtId="0" fontId="59" fillId="0" borderId="26" xfId="0" applyFont="1" applyBorder="1" applyAlignment="1" applyProtection="1">
      <alignment vertical="center" wrapText="1"/>
      <protection locked="0"/>
    </xf>
    <xf numFmtId="0" fontId="71" fillId="14" borderId="44" xfId="0" applyFont="1" applyFill="1" applyBorder="1" applyAlignment="1" applyProtection="1">
      <alignment horizontal="center" vertical="center" textRotation="90" wrapText="1"/>
      <protection locked="0"/>
    </xf>
    <xf numFmtId="0" fontId="59" fillId="0" borderId="45" xfId="0" applyFont="1" applyBorder="1" applyAlignment="1" applyProtection="1">
      <alignment vertical="center" wrapText="1"/>
      <protection locked="0"/>
    </xf>
    <xf numFmtId="0" fontId="59" fillId="0" borderId="46" xfId="0" applyFont="1" applyBorder="1" applyAlignment="1" applyProtection="1">
      <alignment vertical="center" wrapText="1"/>
      <protection locked="0"/>
    </xf>
    <xf numFmtId="0" fontId="63" fillId="14" borderId="45" xfId="0" applyFont="1" applyFill="1" applyBorder="1" applyAlignment="1">
      <alignment vertical="center"/>
    </xf>
    <xf numFmtId="0" fontId="63" fillId="14" borderId="47" xfId="0" applyFont="1" applyFill="1" applyBorder="1" applyAlignment="1">
      <alignment vertical="center"/>
    </xf>
    <xf numFmtId="0" fontId="0" fillId="13" borderId="48" xfId="0" applyFill="1" applyBorder="1" applyAlignment="1">
      <alignment vertical="center" wrapText="1"/>
    </xf>
    <xf numFmtId="0" fontId="0" fillId="13" borderId="0" xfId="0" applyFill="1" applyAlignment="1">
      <alignment vertical="center" wrapText="1"/>
    </xf>
    <xf numFmtId="0" fontId="0" fillId="13" borderId="49" xfId="0" applyFill="1" applyBorder="1" applyAlignment="1">
      <alignment vertical="center" wrapText="1"/>
    </xf>
    <xf numFmtId="0" fontId="0" fillId="16" borderId="0" xfId="0" applyFill="1" applyAlignment="1">
      <alignment vertical="center" wrapText="1"/>
    </xf>
    <xf numFmtId="0" fontId="59" fillId="0" borderId="5" xfId="0" applyFont="1" applyBorder="1" applyAlignment="1" applyProtection="1">
      <alignment vertical="center" wrapText="1"/>
      <protection locked="0"/>
    </xf>
    <xf numFmtId="17" fontId="59" fillId="0" borderId="42" xfId="0" applyNumberFormat="1" applyFont="1" applyBorder="1" applyAlignment="1" applyProtection="1">
      <alignment horizontal="justify" vertical="center" wrapText="1"/>
      <protection locked="0"/>
    </xf>
    <xf numFmtId="17" fontId="59" fillId="0" borderId="11" xfId="0" applyNumberFormat="1" applyFont="1" applyBorder="1" applyAlignment="1" applyProtection="1">
      <alignment horizontal="justify" vertical="center" wrapText="1"/>
      <protection locked="0"/>
    </xf>
    <xf numFmtId="0" fontId="49" fillId="14" borderId="39" xfId="0" applyFont="1" applyFill="1" applyBorder="1" applyAlignment="1" applyProtection="1">
      <alignment vertical="center" wrapText="1"/>
      <protection locked="0"/>
    </xf>
    <xf numFmtId="0" fontId="59" fillId="0" borderId="29" xfId="0" applyFont="1" applyBorder="1" applyAlignment="1" applyProtection="1">
      <alignment vertical="center" wrapText="1"/>
      <protection locked="0"/>
    </xf>
    <xf numFmtId="0" fontId="59" fillId="0" borderId="9" xfId="0" applyFont="1" applyBorder="1" applyAlignment="1" applyProtection="1">
      <alignment horizontal="center" vertical="center" wrapText="1"/>
      <protection hidden="1"/>
    </xf>
    <xf numFmtId="3" fontId="59" fillId="0" borderId="9" xfId="0" applyNumberFormat="1" applyFont="1" applyBorder="1" applyAlignment="1" applyProtection="1">
      <alignment horizontal="center" vertical="center" wrapText="1"/>
      <protection hidden="1"/>
    </xf>
    <xf numFmtId="0" fontId="49" fillId="0" borderId="1" xfId="0" applyFont="1" applyBorder="1" applyAlignment="1" applyProtection="1">
      <alignment horizontal="justify" vertical="center" wrapText="1"/>
      <protection locked="0"/>
    </xf>
    <xf numFmtId="0" fontId="49" fillId="0" borderId="1" xfId="0" applyFont="1" applyBorder="1" applyAlignment="1" applyProtection="1">
      <alignment vertical="center" wrapText="1"/>
      <protection locked="0"/>
    </xf>
    <xf numFmtId="0" fontId="49" fillId="0" borderId="14" xfId="0" applyFont="1" applyBorder="1" applyAlignment="1" applyProtection="1">
      <alignment horizontal="justify" vertical="center" wrapText="1"/>
      <protection locked="0"/>
    </xf>
    <xf numFmtId="0" fontId="49" fillId="0" borderId="15" xfId="0" applyFont="1" applyBorder="1" applyAlignment="1" applyProtection="1">
      <alignment horizontal="justify" vertical="center" wrapText="1"/>
      <protection locked="0"/>
    </xf>
    <xf numFmtId="0" fontId="49" fillId="0" borderId="15" xfId="0" applyFont="1" applyBorder="1" applyAlignment="1" applyProtection="1">
      <alignment vertical="center" wrapText="1"/>
      <protection locked="0"/>
    </xf>
    <xf numFmtId="0" fontId="49" fillId="0" borderId="16" xfId="0" applyFont="1" applyBorder="1" applyAlignment="1" applyProtection="1">
      <alignment vertical="center" wrapText="1"/>
      <protection locked="0"/>
    </xf>
    <xf numFmtId="0" fontId="49" fillId="0" borderId="17" xfId="0" applyFont="1" applyBorder="1" applyAlignment="1" applyProtection="1">
      <alignment horizontal="justify" vertical="center" wrapText="1"/>
      <protection locked="0"/>
    </xf>
    <xf numFmtId="0" fontId="49" fillId="0" borderId="46" xfId="0" applyFont="1" applyBorder="1" applyAlignment="1" applyProtection="1">
      <alignment vertical="center" wrapText="1"/>
      <protection locked="0"/>
    </xf>
    <xf numFmtId="0" fontId="49" fillId="0" borderId="37" xfId="0" applyFont="1" applyBorder="1" applyAlignment="1" applyProtection="1">
      <alignment horizontal="justify" vertical="center" wrapText="1"/>
      <protection locked="0"/>
    </xf>
    <xf numFmtId="0" fontId="58" fillId="0" borderId="1" xfId="0" applyFont="1" applyBorder="1" applyAlignment="1">
      <alignment vertical="center"/>
    </xf>
    <xf numFmtId="0" fontId="0" fillId="0" borderId="1" xfId="0" applyBorder="1" applyAlignment="1">
      <alignment vertical="center"/>
    </xf>
    <xf numFmtId="0" fontId="61" fillId="27" borderId="46" xfId="0" applyFont="1" applyFill="1" applyBorder="1" applyAlignment="1" applyProtection="1">
      <alignment vertical="center" wrapText="1"/>
      <protection locked="0"/>
    </xf>
    <xf numFmtId="0" fontId="2" fillId="19" borderId="1" xfId="0" applyFont="1" applyFill="1" applyBorder="1" applyAlignment="1">
      <alignment horizontal="center" vertical="center" wrapText="1"/>
    </xf>
    <xf numFmtId="17" fontId="59" fillId="0" borderId="1" xfId="0" applyNumberFormat="1" applyFont="1" applyBorder="1" applyAlignment="1" applyProtection="1">
      <alignment vertical="center" wrapText="1"/>
      <protection locked="0"/>
    </xf>
    <xf numFmtId="0" fontId="59" fillId="0" borderId="14" xfId="0" applyFont="1" applyBorder="1" applyAlignment="1" applyProtection="1">
      <alignment horizontal="justify" vertical="center" wrapText="1"/>
      <protection locked="0"/>
    </xf>
    <xf numFmtId="0" fontId="1" fillId="14" borderId="47" xfId="0" applyFont="1" applyFill="1" applyBorder="1" applyAlignment="1">
      <alignment horizontal="justify" vertical="top" wrapText="1"/>
    </xf>
    <xf numFmtId="0" fontId="0" fillId="14" borderId="25" xfId="0" applyFill="1" applyBorder="1" applyAlignment="1">
      <alignment horizontal="justify" vertical="top" wrapText="1"/>
    </xf>
    <xf numFmtId="0" fontId="0" fillId="14" borderId="47" xfId="0" applyFill="1" applyBorder="1" applyAlignment="1">
      <alignment horizontal="justify" vertical="top" wrapText="1"/>
    </xf>
    <xf numFmtId="0" fontId="58" fillId="19" borderId="32" xfId="0" applyFont="1" applyFill="1" applyBorder="1" applyAlignment="1">
      <alignment horizontal="center"/>
    </xf>
    <xf numFmtId="0" fontId="58" fillId="19" borderId="33" xfId="0" applyFont="1" applyFill="1" applyBorder="1" applyAlignment="1">
      <alignment horizontal="center"/>
    </xf>
    <xf numFmtId="0" fontId="0" fillId="0" borderId="1" xfId="0" applyBorder="1" applyAlignment="1">
      <alignment horizontal="center"/>
    </xf>
    <xf numFmtId="0" fontId="0" fillId="33" borderId="1" xfId="0" applyFill="1" applyBorder="1" applyAlignment="1">
      <alignment horizontal="center"/>
    </xf>
    <xf numFmtId="0" fontId="0" fillId="0" borderId="1" xfId="0" applyBorder="1" applyAlignment="1">
      <alignment horizontal="center" wrapText="1"/>
    </xf>
    <xf numFmtId="0" fontId="68" fillId="0" borderId="1" xfId="0" applyFont="1" applyBorder="1" applyAlignment="1">
      <alignment horizontal="center"/>
    </xf>
    <xf numFmtId="0" fontId="25" fillId="0" borderId="26" xfId="0" applyFont="1" applyBorder="1" applyAlignment="1">
      <alignment horizontal="center" vertical="center"/>
    </xf>
    <xf numFmtId="0" fontId="25" fillId="0" borderId="50" xfId="0" applyFont="1" applyBorder="1" applyAlignment="1">
      <alignment horizontal="center" vertical="center"/>
    </xf>
    <xf numFmtId="0" fontId="25" fillId="0" borderId="7" xfId="0" applyFont="1" applyBorder="1" applyAlignment="1">
      <alignment horizontal="center" vertical="center"/>
    </xf>
    <xf numFmtId="0" fontId="25" fillId="0" borderId="1" xfId="0" applyFont="1" applyBorder="1" applyAlignment="1">
      <alignment horizontal="center"/>
    </xf>
    <xf numFmtId="0" fontId="65" fillId="0" borderId="1" xfId="0" applyFont="1" applyBorder="1" applyAlignment="1">
      <alignment horizontal="center"/>
    </xf>
    <xf numFmtId="0" fontId="25" fillId="0" borderId="26" xfId="0" applyFont="1" applyBorder="1" applyAlignment="1">
      <alignment horizontal="left"/>
    </xf>
    <xf numFmtId="0" fontId="25" fillId="0" borderId="7" xfId="0" applyFont="1" applyBorder="1" applyAlignment="1">
      <alignment horizontal="left"/>
    </xf>
    <xf numFmtId="0" fontId="72" fillId="0" borderId="1" xfId="0" applyFont="1" applyBorder="1" applyAlignment="1">
      <alignment horizontal="center"/>
    </xf>
    <xf numFmtId="0" fontId="59" fillId="0" borderId="35" xfId="0" applyFont="1" applyBorder="1" applyAlignment="1">
      <alignment horizontal="center"/>
    </xf>
    <xf numFmtId="0" fontId="59" fillId="0" borderId="0" xfId="0" applyFont="1" applyAlignment="1">
      <alignment horizontal="center"/>
    </xf>
    <xf numFmtId="0" fontId="59" fillId="0" borderId="5"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9" xfId="0" applyFont="1" applyBorder="1" applyAlignment="1" applyProtection="1">
      <alignment horizontal="center" vertical="center" wrapText="1"/>
      <protection locked="0"/>
    </xf>
    <xf numFmtId="0" fontId="61" fillId="0" borderId="51" xfId="0" applyFont="1" applyBorder="1" applyAlignment="1" applyProtection="1">
      <alignment horizontal="center" vertical="center" wrapText="1"/>
      <protection locked="0"/>
    </xf>
    <xf numFmtId="0" fontId="61" fillId="0" borderId="50" xfId="0" applyFont="1" applyBorder="1" applyAlignment="1" applyProtection="1">
      <alignment horizontal="center" vertical="center" wrapText="1"/>
      <protection locked="0"/>
    </xf>
    <xf numFmtId="0" fontId="61" fillId="0" borderId="15"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hidden="1"/>
    </xf>
    <xf numFmtId="0" fontId="59" fillId="0" borderId="8" xfId="0" applyFont="1" applyBorder="1" applyAlignment="1" applyProtection="1">
      <alignment horizontal="center" vertical="center" wrapText="1"/>
      <protection hidden="1"/>
    </xf>
    <xf numFmtId="0" fontId="59" fillId="0" borderId="9" xfId="0" applyFont="1" applyBorder="1" applyAlignment="1" applyProtection="1">
      <alignment horizontal="center" vertical="center" wrapText="1"/>
      <protection hidden="1"/>
    </xf>
    <xf numFmtId="0" fontId="61" fillId="0" borderId="52" xfId="0" applyFont="1" applyBorder="1" applyAlignment="1" applyProtection="1">
      <alignment horizontal="center" vertical="center" wrapText="1"/>
      <protection locked="0"/>
    </xf>
    <xf numFmtId="0" fontId="61" fillId="0" borderId="53" xfId="0" applyFont="1" applyBorder="1" applyAlignment="1" applyProtection="1">
      <alignment horizontal="center" vertical="center" wrapText="1"/>
      <protection locked="0"/>
    </xf>
    <xf numFmtId="0" fontId="61" fillId="0" borderId="16" xfId="0" applyFont="1" applyBorder="1" applyAlignment="1" applyProtection="1">
      <alignment horizontal="center" vertical="center" wrapText="1"/>
      <protection locked="0"/>
    </xf>
    <xf numFmtId="0" fontId="59" fillId="0" borderId="11" xfId="0" applyFont="1" applyBorder="1" applyAlignment="1" applyProtection="1">
      <alignment horizontal="center" vertical="center"/>
      <protection hidden="1"/>
    </xf>
    <xf numFmtId="0" fontId="59" fillId="0" borderId="12" xfId="0" applyFont="1" applyBorder="1" applyAlignment="1" applyProtection="1">
      <alignment horizontal="center" vertical="center"/>
      <protection hidden="1"/>
    </xf>
    <xf numFmtId="0" fontId="59" fillId="0" borderId="45" xfId="0" applyFont="1" applyBorder="1" applyAlignment="1" applyProtection="1">
      <alignment horizontal="center" vertical="center"/>
      <protection hidden="1"/>
    </xf>
    <xf numFmtId="0" fontId="59" fillId="0" borderId="13" xfId="0" applyFont="1" applyBorder="1" applyAlignment="1" applyProtection="1">
      <alignment horizontal="center" vertical="center"/>
      <protection hidden="1"/>
    </xf>
    <xf numFmtId="0" fontId="59" fillId="0" borderId="11" xfId="0" applyFont="1" applyBorder="1" applyAlignment="1" applyProtection="1">
      <alignment horizontal="center" vertical="center"/>
      <protection locked="0"/>
    </xf>
    <xf numFmtId="0" fontId="59" fillId="0" borderId="12" xfId="0" applyFont="1" applyBorder="1" applyAlignment="1" applyProtection="1">
      <alignment horizontal="center" vertical="center"/>
      <protection locked="0"/>
    </xf>
    <xf numFmtId="0" fontId="59" fillId="0" borderId="45" xfId="0" applyFont="1" applyBorder="1" applyAlignment="1" applyProtection="1">
      <alignment horizontal="center" vertical="center"/>
      <protection locked="0"/>
    </xf>
    <xf numFmtId="0" fontId="59" fillId="0" borderId="13" xfId="0" applyFont="1" applyBorder="1" applyAlignment="1" applyProtection="1">
      <alignment horizontal="center" vertical="center"/>
      <protection locked="0"/>
    </xf>
    <xf numFmtId="0" fontId="56" fillId="27" borderId="54" xfId="10" applyFill="1" applyBorder="1" applyAlignment="1">
      <alignment horizontal="center" vertical="center"/>
    </xf>
    <xf numFmtId="0" fontId="56" fillId="27" borderId="35" xfId="10" applyFill="1" applyBorder="1" applyAlignment="1">
      <alignment horizontal="center" vertical="center"/>
    </xf>
    <xf numFmtId="0" fontId="56" fillId="27" borderId="37" xfId="10" applyFill="1" applyBorder="1" applyAlignment="1">
      <alignment horizontal="center" vertical="center"/>
    </xf>
    <xf numFmtId="0" fontId="56" fillId="27" borderId="20" xfId="10" applyFill="1" applyBorder="1" applyAlignment="1">
      <alignment horizontal="center" vertical="center"/>
    </xf>
    <xf numFmtId="0" fontId="56" fillId="27" borderId="0" xfId="10" applyFill="1" applyAlignment="1">
      <alignment horizontal="center" vertical="center"/>
    </xf>
    <xf numFmtId="0" fontId="56" fillId="27" borderId="21" xfId="10" applyFill="1" applyBorder="1" applyAlignment="1">
      <alignment horizontal="center" vertical="center"/>
    </xf>
    <xf numFmtId="0" fontId="56" fillId="27" borderId="55" xfId="10" applyFill="1" applyBorder="1" applyAlignment="1">
      <alignment horizontal="center" vertical="center"/>
    </xf>
    <xf numFmtId="0" fontId="56" fillId="27" borderId="56" xfId="10" applyFill="1" applyBorder="1" applyAlignment="1">
      <alignment horizontal="center" vertical="center"/>
    </xf>
    <xf numFmtId="0" fontId="56" fillId="27" borderId="28" xfId="10" applyFill="1" applyBorder="1" applyAlignment="1">
      <alignment horizontal="center" vertical="center"/>
    </xf>
    <xf numFmtId="1" fontId="59" fillId="0" borderId="57" xfId="0" applyNumberFormat="1" applyFont="1" applyBorder="1" applyAlignment="1" applyProtection="1">
      <alignment horizontal="center" vertical="center"/>
      <protection hidden="1"/>
    </xf>
    <xf numFmtId="1" fontId="59" fillId="0" borderId="58" xfId="0" applyNumberFormat="1" applyFont="1" applyBorder="1" applyAlignment="1" applyProtection="1">
      <alignment horizontal="center" vertical="center"/>
      <protection hidden="1"/>
    </xf>
    <xf numFmtId="1" fontId="59" fillId="0" borderId="59" xfId="0" applyNumberFormat="1" applyFont="1" applyBorder="1" applyAlignment="1" applyProtection="1">
      <alignment horizontal="center" vertical="center"/>
      <protection hidden="1"/>
    </xf>
    <xf numFmtId="0" fontId="61" fillId="0" borderId="27" xfId="0" applyFont="1" applyBorder="1" applyAlignment="1" applyProtection="1">
      <alignment horizontal="center" vertical="center" wrapText="1"/>
      <protection locked="0"/>
    </xf>
    <xf numFmtId="0" fontId="61" fillId="0" borderId="60" xfId="0" applyFont="1" applyBorder="1" applyAlignment="1" applyProtection="1">
      <alignment horizontal="center" vertical="center" wrapText="1"/>
      <protection locked="0"/>
    </xf>
    <xf numFmtId="0" fontId="61" fillId="0" borderId="14" xfId="0" applyFont="1" applyBorder="1" applyAlignment="1" applyProtection="1">
      <alignment horizontal="center" vertical="center" wrapText="1"/>
      <protection locked="0"/>
    </xf>
    <xf numFmtId="0" fontId="59" fillId="0" borderId="27" xfId="0" applyFont="1" applyBorder="1" applyAlignment="1" applyProtection="1">
      <alignment horizontal="center" vertical="center" wrapText="1"/>
      <protection hidden="1"/>
    </xf>
    <xf numFmtId="0" fontId="59" fillId="0" borderId="51" xfId="0" applyFont="1" applyBorder="1" applyAlignment="1" applyProtection="1">
      <alignment horizontal="center" vertical="center" wrapText="1"/>
      <protection hidden="1"/>
    </xf>
    <xf numFmtId="0" fontId="59" fillId="0" borderId="61" xfId="0" applyFont="1" applyBorder="1" applyAlignment="1" applyProtection="1">
      <alignment horizontal="center" vertical="center" wrapText="1"/>
      <protection hidden="1"/>
    </xf>
    <xf numFmtId="0" fontId="59" fillId="0" borderId="52" xfId="0" applyFont="1" applyBorder="1" applyAlignment="1" applyProtection="1">
      <alignment horizontal="center" vertical="center" wrapText="1"/>
      <protection hidden="1"/>
    </xf>
    <xf numFmtId="0" fontId="59" fillId="0" borderId="57" xfId="0" applyFont="1" applyBorder="1" applyAlignment="1" applyProtection="1">
      <alignment horizontal="center" vertical="center"/>
      <protection hidden="1"/>
    </xf>
    <xf numFmtId="0" fontId="59" fillId="0" borderId="58" xfId="0" applyFont="1" applyBorder="1" applyAlignment="1" applyProtection="1">
      <alignment horizontal="center" vertical="center"/>
      <protection hidden="1"/>
    </xf>
    <xf numFmtId="0" fontId="59" fillId="0" borderId="59" xfId="0" applyFont="1" applyBorder="1" applyAlignment="1" applyProtection="1">
      <alignment horizontal="center" vertical="center"/>
      <protection hidden="1"/>
    </xf>
    <xf numFmtId="0" fontId="59" fillId="0" borderId="62" xfId="0" applyFont="1" applyBorder="1" applyAlignment="1" applyProtection="1">
      <alignment horizontal="center" vertical="center"/>
      <protection hidden="1"/>
    </xf>
    <xf numFmtId="0" fontId="59" fillId="0" borderId="41" xfId="0" applyFont="1" applyBorder="1" applyAlignment="1" applyProtection="1">
      <alignment horizontal="center" vertical="center"/>
      <protection hidden="1"/>
    </xf>
    <xf numFmtId="0" fontId="59" fillId="0" borderId="63" xfId="0" applyFont="1" applyBorder="1" applyAlignment="1" applyProtection="1">
      <alignment horizontal="center" vertical="center"/>
      <protection hidden="1"/>
    </xf>
    <xf numFmtId="0" fontId="59" fillId="0" borderId="11" xfId="0" applyFont="1" applyBorder="1" applyAlignment="1" applyProtection="1">
      <alignment horizontal="center" vertical="center" wrapText="1"/>
      <protection hidden="1"/>
    </xf>
    <xf numFmtId="0" fontId="59" fillId="0" borderId="12" xfId="0" applyFont="1" applyBorder="1" applyAlignment="1" applyProtection="1">
      <alignment horizontal="center" vertical="center" wrapText="1"/>
      <protection hidden="1"/>
    </xf>
    <xf numFmtId="0" fontId="59" fillId="0" borderId="45" xfId="0" applyFont="1" applyBorder="1" applyAlignment="1" applyProtection="1">
      <alignment horizontal="center" vertical="center" wrapText="1"/>
      <protection hidden="1"/>
    </xf>
    <xf numFmtId="0" fontId="59" fillId="0" borderId="13" xfId="0" applyFont="1" applyBorder="1" applyAlignment="1" applyProtection="1">
      <alignment horizontal="center" vertical="center" wrapText="1"/>
      <protection hidden="1"/>
    </xf>
    <xf numFmtId="0" fontId="70" fillId="0" borderId="5" xfId="0" applyFont="1" applyBorder="1" applyAlignment="1" applyProtection="1">
      <alignment horizontal="center" vertical="center" textRotation="90" wrapText="1"/>
      <protection locked="0"/>
    </xf>
    <xf numFmtId="0" fontId="70" fillId="0" borderId="8" xfId="0" applyFont="1" applyBorder="1" applyAlignment="1" applyProtection="1">
      <alignment horizontal="center" vertical="center" textRotation="90" wrapText="1"/>
      <protection locked="0"/>
    </xf>
    <xf numFmtId="0" fontId="70" fillId="0" borderId="9" xfId="0" applyFont="1" applyBorder="1" applyAlignment="1" applyProtection="1">
      <alignment horizontal="center" vertical="center" textRotation="90" wrapText="1"/>
      <protection locked="0"/>
    </xf>
    <xf numFmtId="0" fontId="61" fillId="14" borderId="5" xfId="0" applyFont="1" applyFill="1" applyBorder="1" applyAlignment="1" applyProtection="1">
      <alignment horizontal="center" vertical="center" wrapText="1"/>
      <protection locked="0"/>
    </xf>
    <xf numFmtId="0" fontId="61" fillId="14" borderId="8" xfId="0" applyFont="1" applyFill="1" applyBorder="1" applyAlignment="1" applyProtection="1">
      <alignment horizontal="center" vertical="center" wrapText="1"/>
      <protection locked="0"/>
    </xf>
    <xf numFmtId="0" fontId="61" fillId="14" borderId="9" xfId="0" applyFont="1" applyFill="1" applyBorder="1" applyAlignment="1" applyProtection="1">
      <alignment horizontal="center" vertical="center" wrapText="1"/>
      <protection locked="0"/>
    </xf>
    <xf numFmtId="0" fontId="61" fillId="0" borderId="54" xfId="0" applyFont="1" applyBorder="1" applyAlignment="1" applyProtection="1">
      <alignment horizontal="center" vertical="center"/>
      <protection locked="0"/>
    </xf>
    <xf numFmtId="0" fontId="61" fillId="0" borderId="20" xfId="0" applyFont="1" applyBorder="1" applyAlignment="1" applyProtection="1">
      <alignment horizontal="center" vertical="center"/>
      <protection locked="0"/>
    </xf>
    <xf numFmtId="0" fontId="61" fillId="0" borderId="55" xfId="0" applyFont="1" applyBorder="1" applyAlignment="1" applyProtection="1">
      <alignment horizontal="center" vertical="center"/>
      <protection locked="0"/>
    </xf>
    <xf numFmtId="0" fontId="61" fillId="14" borderId="1" xfId="0" applyFont="1" applyFill="1" applyBorder="1" applyAlignment="1" applyProtection="1">
      <alignment horizontal="center" vertical="center" wrapText="1"/>
      <protection locked="0"/>
    </xf>
    <xf numFmtId="0" fontId="73" fillId="22" borderId="5" xfId="0" applyFont="1" applyFill="1" applyBorder="1" applyAlignment="1">
      <alignment horizontal="center" vertical="center" wrapText="1"/>
    </xf>
    <xf numFmtId="0" fontId="73" fillId="22" borderId="9" xfId="0" applyFont="1" applyFill="1" applyBorder="1" applyAlignment="1">
      <alignment horizontal="center" vertical="center" wrapText="1"/>
    </xf>
    <xf numFmtId="0" fontId="76" fillId="11" borderId="19" xfId="0" applyFont="1" applyFill="1" applyBorder="1" applyAlignment="1">
      <alignment horizontal="center"/>
    </xf>
    <xf numFmtId="0" fontId="76" fillId="11" borderId="24" xfId="0" applyFont="1" applyFill="1" applyBorder="1" applyAlignment="1">
      <alignment horizontal="center"/>
    </xf>
    <xf numFmtId="0" fontId="8" fillId="24" borderId="19"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36" xfId="0" applyFont="1" applyFill="1" applyBorder="1" applyAlignment="1">
      <alignment horizontal="center" vertical="center" wrapText="1"/>
    </xf>
    <xf numFmtId="0" fontId="22" fillId="24" borderId="19" xfId="0" applyFont="1" applyFill="1" applyBorder="1" applyAlignment="1">
      <alignment horizontal="center" vertical="center" wrapText="1"/>
    </xf>
    <xf numFmtId="0" fontId="22" fillId="24" borderId="24" xfId="0" applyFont="1" applyFill="1" applyBorder="1" applyAlignment="1">
      <alignment horizontal="center" vertical="center" wrapText="1"/>
    </xf>
    <xf numFmtId="0" fontId="67" fillId="24" borderId="64" xfId="0" applyFont="1" applyFill="1" applyBorder="1" applyAlignment="1">
      <alignment horizontal="center" vertical="center" wrapText="1"/>
    </xf>
    <xf numFmtId="0" fontId="76" fillId="24" borderId="65" xfId="0" applyFont="1" applyFill="1" applyBorder="1" applyAlignment="1">
      <alignment horizontal="center" vertical="center" wrapText="1"/>
    </xf>
    <xf numFmtId="0" fontId="76" fillId="24" borderId="66" xfId="0" applyFont="1" applyFill="1" applyBorder="1" applyAlignment="1">
      <alignment horizontal="center" vertical="center" wrapText="1"/>
    </xf>
    <xf numFmtId="0" fontId="22" fillId="34" borderId="5" xfId="0" applyFont="1" applyFill="1" applyBorder="1" applyAlignment="1">
      <alignment horizontal="center" vertical="center" textRotation="90" wrapText="1"/>
    </xf>
    <xf numFmtId="0" fontId="22" fillId="34" borderId="8" xfId="0" applyFont="1" applyFill="1" applyBorder="1" applyAlignment="1">
      <alignment horizontal="center" vertical="center" textRotation="90" wrapText="1"/>
    </xf>
    <xf numFmtId="0" fontId="22" fillId="34" borderId="9" xfId="0" applyFont="1" applyFill="1" applyBorder="1" applyAlignment="1">
      <alignment horizontal="center" vertical="center" textRotation="90" wrapText="1"/>
    </xf>
    <xf numFmtId="0" fontId="79" fillId="28" borderId="54" xfId="0" applyFont="1" applyFill="1" applyBorder="1" applyAlignment="1">
      <alignment horizontal="center" vertical="center" wrapText="1"/>
    </xf>
    <xf numFmtId="0" fontId="79" fillId="28" borderId="35" xfId="0" applyFont="1" applyFill="1" applyBorder="1" applyAlignment="1">
      <alignment horizontal="center" vertical="center" wrapText="1"/>
    </xf>
    <xf numFmtId="0" fontId="79" fillId="28" borderId="37" xfId="0" applyFont="1" applyFill="1" applyBorder="1" applyAlignment="1">
      <alignment horizontal="center" vertical="center" wrapText="1"/>
    </xf>
    <xf numFmtId="0" fontId="79" fillId="28" borderId="55" xfId="0" applyFont="1" applyFill="1" applyBorder="1" applyAlignment="1">
      <alignment horizontal="center" vertical="center" wrapText="1"/>
    </xf>
    <xf numFmtId="0" fontId="79" fillId="28" borderId="56" xfId="0" applyFont="1" applyFill="1" applyBorder="1" applyAlignment="1">
      <alignment horizontal="center" vertical="center" wrapText="1"/>
    </xf>
    <xf numFmtId="0" fontId="79" fillId="28" borderId="28" xfId="0" applyFont="1" applyFill="1" applyBorder="1" applyAlignment="1">
      <alignment horizontal="center" vertical="center" wrapText="1"/>
    </xf>
    <xf numFmtId="0" fontId="22" fillId="26" borderId="54" xfId="0" applyFont="1" applyFill="1" applyBorder="1" applyAlignment="1">
      <alignment horizontal="center" vertical="center" textRotation="90" wrapText="1"/>
    </xf>
    <xf numFmtId="0" fontId="22" fillId="26" borderId="20" xfId="0" applyFont="1" applyFill="1" applyBorder="1" applyAlignment="1">
      <alignment horizontal="center" vertical="center" textRotation="90" wrapText="1"/>
    </xf>
    <xf numFmtId="0" fontId="22" fillId="26" borderId="55" xfId="0" applyFont="1" applyFill="1" applyBorder="1" applyAlignment="1">
      <alignment horizontal="center" vertical="center" textRotation="90" wrapText="1"/>
    </xf>
    <xf numFmtId="0" fontId="39" fillId="26" borderId="37" xfId="10" applyFont="1" applyFill="1" applyBorder="1" applyAlignment="1">
      <alignment horizontal="center" vertical="center" textRotation="90" wrapText="1"/>
    </xf>
    <xf numFmtId="0" fontId="39" fillId="26" borderId="21" xfId="10" applyFont="1" applyFill="1" applyBorder="1" applyAlignment="1">
      <alignment horizontal="center" vertical="center" textRotation="90" wrapText="1"/>
    </xf>
    <xf numFmtId="0" fontId="39" fillId="26" borderId="28" xfId="10" applyFont="1" applyFill="1" applyBorder="1" applyAlignment="1">
      <alignment horizontal="center" vertical="center" textRotation="90" wrapText="1"/>
    </xf>
    <xf numFmtId="0" fontId="80" fillId="28" borderId="19" xfId="10" applyFont="1" applyFill="1" applyBorder="1" applyAlignment="1">
      <alignment horizontal="center" vertical="center" wrapText="1"/>
    </xf>
    <xf numFmtId="0" fontId="80" fillId="28" borderId="36" xfId="10" applyFont="1" applyFill="1" applyBorder="1" applyAlignment="1">
      <alignment horizontal="center" vertical="center" wrapText="1"/>
    </xf>
    <xf numFmtId="0" fontId="73" fillId="28" borderId="34" xfId="0" applyFont="1" applyFill="1" applyBorder="1" applyAlignment="1">
      <alignment horizontal="center" vertical="center" wrapText="1"/>
    </xf>
    <xf numFmtId="0" fontId="73" fillId="28" borderId="25" xfId="0" applyFont="1" applyFill="1" applyBorder="1" applyAlignment="1">
      <alignment horizontal="center" vertical="center" wrapText="1"/>
    </xf>
    <xf numFmtId="0" fontId="73" fillId="28" borderId="58" xfId="0" applyFont="1" applyFill="1" applyBorder="1" applyAlignment="1">
      <alignment horizontal="center" vertical="center" wrapText="1"/>
    </xf>
    <xf numFmtId="0" fontId="73" fillId="28" borderId="41"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6" borderId="13" xfId="0" applyFont="1" applyFill="1" applyBorder="1" applyAlignment="1">
      <alignment horizontal="center" vertical="center" wrapText="1"/>
    </xf>
    <xf numFmtId="0" fontId="22" fillId="26" borderId="5" xfId="0" applyFont="1" applyFill="1" applyBorder="1" applyAlignment="1">
      <alignment horizontal="center" vertical="center" wrapText="1"/>
    </xf>
    <xf numFmtId="0" fontId="22" fillId="26" borderId="8" xfId="0" applyFont="1" applyFill="1" applyBorder="1" applyAlignment="1">
      <alignment horizontal="center" vertical="center" wrapText="1"/>
    </xf>
    <xf numFmtId="0" fontId="22" fillId="26" borderId="9" xfId="0" applyFont="1" applyFill="1" applyBorder="1" applyAlignment="1">
      <alignment horizontal="center" vertical="center" wrapText="1"/>
    </xf>
    <xf numFmtId="0" fontId="81" fillId="26" borderId="2" xfId="10" applyFont="1" applyFill="1" applyBorder="1" applyAlignment="1">
      <alignment horizontal="center" vertical="center" wrapText="1"/>
    </xf>
    <xf numFmtId="0" fontId="81" fillId="26" borderId="17" xfId="10" applyFont="1" applyFill="1" applyBorder="1" applyAlignment="1">
      <alignment horizontal="center" vertical="center" wrapText="1"/>
    </xf>
    <xf numFmtId="0" fontId="81" fillId="26" borderId="22" xfId="10" applyFont="1" applyFill="1" applyBorder="1" applyAlignment="1">
      <alignment horizontal="center" vertical="center" wrapText="1"/>
    </xf>
    <xf numFmtId="0" fontId="81" fillId="26" borderId="3" xfId="10" applyFont="1" applyFill="1" applyBorder="1" applyAlignment="1">
      <alignment horizontal="center" vertical="center" wrapText="1"/>
    </xf>
    <xf numFmtId="0" fontId="81" fillId="26" borderId="1" xfId="10" applyFont="1" applyFill="1" applyBorder="1" applyAlignment="1">
      <alignment horizontal="center" vertical="center" wrapText="1"/>
    </xf>
    <xf numFmtId="0" fontId="81" fillId="26" borderId="10" xfId="10" applyFont="1" applyFill="1" applyBorder="1" applyAlignment="1">
      <alignment horizontal="center" vertical="center" wrapText="1"/>
    </xf>
    <xf numFmtId="0" fontId="39" fillId="25" borderId="19" xfId="10" applyFont="1" applyFill="1" applyBorder="1" applyAlignment="1">
      <alignment horizontal="center" vertical="center" wrapText="1"/>
    </xf>
    <xf numFmtId="0" fontId="39" fillId="25" borderId="36" xfId="10" applyFont="1" applyFill="1" applyBorder="1" applyAlignment="1">
      <alignment horizontal="center" vertical="center" wrapText="1"/>
    </xf>
    <xf numFmtId="0" fontId="79" fillId="11" borderId="19" xfId="0" applyFont="1" applyFill="1" applyBorder="1" applyAlignment="1">
      <alignment horizontal="center"/>
    </xf>
    <xf numFmtId="0" fontId="79" fillId="11" borderId="24" xfId="0" applyFont="1" applyFill="1" applyBorder="1" applyAlignment="1">
      <alignment horizontal="center"/>
    </xf>
    <xf numFmtId="0" fontId="79" fillId="11" borderId="36" xfId="0" applyFont="1" applyFill="1" applyBorder="1" applyAlignment="1">
      <alignment horizontal="center"/>
    </xf>
    <xf numFmtId="0" fontId="82" fillId="26" borderId="3" xfId="0" applyFont="1" applyFill="1" applyBorder="1" applyAlignment="1">
      <alignment horizontal="center" vertical="center" textRotation="90" wrapText="1"/>
    </xf>
    <xf numFmtId="0" fontId="82" fillId="26" borderId="4" xfId="0" applyFont="1" applyFill="1" applyBorder="1" applyAlignment="1">
      <alignment horizontal="center" vertical="center" textRotation="90" wrapText="1"/>
    </xf>
    <xf numFmtId="0" fontId="82" fillId="26" borderId="1" xfId="0" applyFont="1" applyFill="1" applyBorder="1" applyAlignment="1">
      <alignment horizontal="center" vertical="center" textRotation="90" wrapText="1"/>
    </xf>
    <xf numFmtId="0" fontId="82" fillId="26" borderId="18" xfId="0" applyFont="1" applyFill="1" applyBorder="1" applyAlignment="1">
      <alignment horizontal="center" vertical="center" textRotation="90" wrapText="1"/>
    </xf>
    <xf numFmtId="0" fontId="8" fillId="0" borderId="1" xfId="0" applyFont="1" applyBorder="1" applyAlignment="1">
      <alignment horizontal="center"/>
    </xf>
    <xf numFmtId="0" fontId="82" fillId="26" borderId="10" xfId="0" applyFont="1" applyFill="1" applyBorder="1" applyAlignment="1">
      <alignment horizontal="center" vertical="center" textRotation="90" wrapText="1"/>
    </xf>
    <xf numFmtId="0" fontId="82" fillId="26" borderId="23" xfId="0" applyFont="1" applyFill="1" applyBorder="1" applyAlignment="1">
      <alignment horizontal="center" vertical="center" textRotation="90" wrapText="1"/>
    </xf>
    <xf numFmtId="0" fontId="79" fillId="26" borderId="19" xfId="0" applyFont="1" applyFill="1" applyBorder="1" applyAlignment="1">
      <alignment horizontal="center"/>
    </xf>
    <xf numFmtId="0" fontId="79" fillId="26" borderId="24" xfId="0" applyFont="1" applyFill="1" applyBorder="1" applyAlignment="1">
      <alignment horizontal="center"/>
    </xf>
    <xf numFmtId="0" fontId="79" fillId="26" borderId="36" xfId="0" applyFont="1" applyFill="1" applyBorder="1" applyAlignment="1">
      <alignment horizontal="center"/>
    </xf>
    <xf numFmtId="0" fontId="73" fillId="22" borderId="19" xfId="0" applyFont="1" applyFill="1" applyBorder="1" applyAlignment="1">
      <alignment horizontal="center" vertical="center" wrapText="1"/>
    </xf>
    <xf numFmtId="0" fontId="73" fillId="22" borderId="36" xfId="0" applyFont="1" applyFill="1" applyBorder="1" applyAlignment="1">
      <alignment horizontal="center" vertical="center" wrapText="1"/>
    </xf>
    <xf numFmtId="0" fontId="67" fillId="24" borderId="54" xfId="0" applyFont="1" applyFill="1" applyBorder="1" applyAlignment="1">
      <alignment horizontal="center" vertical="center"/>
    </xf>
    <xf numFmtId="0" fontId="76" fillId="24" borderId="35" xfId="0" applyFont="1" applyFill="1" applyBorder="1" applyAlignment="1">
      <alignment horizontal="center" vertical="center"/>
    </xf>
    <xf numFmtId="0" fontId="76" fillId="24" borderId="37" xfId="0" applyFont="1" applyFill="1" applyBorder="1" applyAlignment="1">
      <alignment horizontal="center" vertical="center"/>
    </xf>
    <xf numFmtId="0" fontId="73" fillId="25" borderId="58" xfId="0" applyFont="1" applyFill="1" applyBorder="1" applyAlignment="1">
      <alignment horizontal="center" vertical="center" wrapText="1"/>
    </xf>
    <xf numFmtId="0" fontId="73" fillId="25" borderId="41" xfId="0" applyFont="1" applyFill="1" applyBorder="1" applyAlignment="1">
      <alignment horizontal="center" vertical="center" wrapText="1"/>
    </xf>
    <xf numFmtId="0" fontId="70" fillId="0" borderId="0" xfId="0" applyFont="1" applyAlignment="1" applyProtection="1">
      <alignment horizontal="center" vertical="center" wrapText="1"/>
      <protection hidden="1"/>
    </xf>
    <xf numFmtId="0" fontId="22" fillId="26" borderId="14" xfId="0" applyFont="1" applyFill="1" applyBorder="1" applyAlignment="1">
      <alignment horizontal="center" vertical="center" wrapText="1"/>
    </xf>
    <xf numFmtId="0" fontId="22" fillId="26" borderId="16" xfId="0" applyFont="1" applyFill="1" applyBorder="1" applyAlignment="1">
      <alignment horizontal="center" vertical="center" wrapText="1"/>
    </xf>
    <xf numFmtId="0" fontId="40" fillId="35" borderId="54" xfId="0" applyFont="1" applyFill="1" applyBorder="1" applyAlignment="1">
      <alignment horizontal="center" vertical="center"/>
    </xf>
    <xf numFmtId="0" fontId="40" fillId="35" borderId="35" xfId="0" applyFont="1" applyFill="1" applyBorder="1" applyAlignment="1">
      <alignment horizontal="center" vertical="center"/>
    </xf>
    <xf numFmtId="0" fontId="40" fillId="35" borderId="37" xfId="0" applyFont="1" applyFill="1" applyBorder="1" applyAlignment="1">
      <alignment horizontal="center" vertical="center"/>
    </xf>
    <xf numFmtId="0" fontId="40" fillId="35" borderId="55" xfId="0" applyFont="1" applyFill="1" applyBorder="1" applyAlignment="1">
      <alignment horizontal="center" vertical="center"/>
    </xf>
    <xf numFmtId="0" fontId="40" fillId="35" borderId="56" xfId="0" applyFont="1" applyFill="1" applyBorder="1" applyAlignment="1">
      <alignment horizontal="center" vertical="center"/>
    </xf>
    <xf numFmtId="0" fontId="40" fillId="35" borderId="28" xfId="0" applyFont="1" applyFill="1" applyBorder="1" applyAlignment="1">
      <alignment horizontal="center" vertical="center"/>
    </xf>
    <xf numFmtId="0" fontId="22" fillId="35" borderId="27" xfId="12" applyFont="1" applyFill="1" applyBorder="1" applyAlignment="1">
      <alignment horizontal="center" vertical="center" wrapText="1"/>
    </xf>
    <xf numFmtId="0" fontId="22" fillId="35" borderId="61" xfId="12" applyFont="1" applyFill="1" applyBorder="1" applyAlignment="1">
      <alignment horizontal="center" vertical="center" wrapText="1"/>
    </xf>
    <xf numFmtId="0" fontId="22" fillId="36" borderId="5" xfId="0" applyFont="1" applyFill="1" applyBorder="1" applyAlignment="1">
      <alignment horizontal="center" vertical="center" wrapText="1"/>
    </xf>
    <xf numFmtId="0" fontId="22" fillId="36" borderId="9" xfId="0" applyFont="1" applyFill="1" applyBorder="1" applyAlignment="1">
      <alignment horizontal="center" vertical="center" wrapText="1"/>
    </xf>
    <xf numFmtId="3" fontId="59" fillId="0" borderId="5" xfId="0" applyNumberFormat="1" applyFont="1" applyBorder="1" applyAlignment="1" applyProtection="1">
      <alignment horizontal="center" vertical="center" wrapText="1"/>
      <protection hidden="1"/>
    </xf>
    <xf numFmtId="3" fontId="59" fillId="0" borderId="9" xfId="0" applyNumberFormat="1" applyFont="1" applyBorder="1" applyAlignment="1" applyProtection="1">
      <alignment horizontal="center" vertical="center" wrapText="1"/>
      <protection hidden="1"/>
    </xf>
    <xf numFmtId="0" fontId="79" fillId="25" borderId="54" xfId="0" applyFont="1" applyFill="1" applyBorder="1" applyAlignment="1">
      <alignment horizontal="center" vertical="center" wrapText="1"/>
    </xf>
    <xf numFmtId="0" fontId="79" fillId="25" borderId="35" xfId="0" applyFont="1" applyFill="1" applyBorder="1" applyAlignment="1">
      <alignment horizontal="center" vertical="center" wrapText="1"/>
    </xf>
    <xf numFmtId="0" fontId="79" fillId="25" borderId="37" xfId="0" applyFont="1" applyFill="1" applyBorder="1" applyAlignment="1">
      <alignment horizontal="center" vertical="center" wrapText="1"/>
    </xf>
    <xf numFmtId="0" fontId="79" fillId="25" borderId="55" xfId="0" applyFont="1" applyFill="1" applyBorder="1" applyAlignment="1">
      <alignment horizontal="center" vertical="center" wrapText="1"/>
    </xf>
    <xf numFmtId="0" fontId="79" fillId="25" borderId="56" xfId="0" applyFont="1" applyFill="1" applyBorder="1" applyAlignment="1">
      <alignment horizontal="center" vertical="center" wrapText="1"/>
    </xf>
    <xf numFmtId="0" fontId="79" fillId="25" borderId="28" xfId="0" applyFont="1" applyFill="1" applyBorder="1" applyAlignment="1">
      <alignment horizontal="center" vertical="center" wrapText="1"/>
    </xf>
    <xf numFmtId="0" fontId="73" fillId="27" borderId="5" xfId="0" applyFont="1" applyFill="1" applyBorder="1" applyAlignment="1">
      <alignment horizontal="center" vertical="center" wrapText="1"/>
    </xf>
    <xf numFmtId="0" fontId="73" fillId="27" borderId="9" xfId="0" applyFont="1" applyFill="1" applyBorder="1" applyAlignment="1">
      <alignment horizontal="center" vertical="center" wrapText="1"/>
    </xf>
    <xf numFmtId="0" fontId="22" fillId="35" borderId="11" xfId="12" applyFont="1" applyFill="1" applyBorder="1" applyAlignment="1">
      <alignment horizontal="center" vertical="center" wrapText="1"/>
    </xf>
    <xf numFmtId="0" fontId="22" fillId="35" borderId="45" xfId="12" applyFont="1" applyFill="1" applyBorder="1" applyAlignment="1">
      <alignment horizontal="center" vertical="center" wrapText="1"/>
    </xf>
    <xf numFmtId="0" fontId="73" fillId="27" borderId="11" xfId="0" applyFont="1" applyFill="1" applyBorder="1" applyAlignment="1">
      <alignment horizontal="center" vertical="center" wrapText="1"/>
    </xf>
    <xf numFmtId="0" fontId="73" fillId="27" borderId="13" xfId="0" applyFont="1" applyFill="1" applyBorder="1" applyAlignment="1">
      <alignment horizontal="center" vertical="center" wrapText="1"/>
    </xf>
    <xf numFmtId="0" fontId="40" fillId="36" borderId="54" xfId="0" applyFont="1" applyFill="1" applyBorder="1" applyAlignment="1">
      <alignment horizontal="center" vertical="center" wrapText="1"/>
    </xf>
    <xf numFmtId="0" fontId="40" fillId="36" borderId="37" xfId="0" applyFont="1" applyFill="1" applyBorder="1" applyAlignment="1">
      <alignment horizontal="center" vertical="center" wrapText="1"/>
    </xf>
    <xf numFmtId="0" fontId="40" fillId="36" borderId="55" xfId="0" applyFont="1" applyFill="1" applyBorder="1" applyAlignment="1">
      <alignment horizontal="center" vertical="center" wrapText="1"/>
    </xf>
    <xf numFmtId="0" fontId="40" fillId="36" borderId="28" xfId="0" applyFont="1" applyFill="1" applyBorder="1" applyAlignment="1">
      <alignment horizontal="center" vertical="center" wrapText="1"/>
    </xf>
    <xf numFmtId="0" fontId="40" fillId="27" borderId="54" xfId="0" applyFont="1" applyFill="1" applyBorder="1" applyAlignment="1">
      <alignment horizontal="center" vertical="center"/>
    </xf>
    <xf numFmtId="0" fontId="40" fillId="27" borderId="35" xfId="0" applyFont="1" applyFill="1" applyBorder="1" applyAlignment="1">
      <alignment horizontal="center" vertical="center"/>
    </xf>
    <xf numFmtId="0" fontId="40" fillId="27" borderId="37" xfId="0" applyFont="1" applyFill="1" applyBorder="1" applyAlignment="1">
      <alignment horizontal="center" vertical="center"/>
    </xf>
    <xf numFmtId="0" fontId="40" fillId="27" borderId="55" xfId="0" applyFont="1" applyFill="1" applyBorder="1" applyAlignment="1">
      <alignment horizontal="center" vertical="center"/>
    </xf>
    <xf numFmtId="0" fontId="40" fillId="27" borderId="56" xfId="0" applyFont="1" applyFill="1" applyBorder="1" applyAlignment="1">
      <alignment horizontal="center" vertical="center"/>
    </xf>
    <xf numFmtId="0" fontId="40" fillId="27" borderId="28" xfId="0" applyFont="1" applyFill="1" applyBorder="1" applyAlignment="1">
      <alignment horizontal="center" vertical="center"/>
    </xf>
    <xf numFmtId="0" fontId="68" fillId="0" borderId="26" xfId="0" applyFont="1" applyBorder="1" applyAlignment="1">
      <alignment horizontal="center"/>
    </xf>
    <xf numFmtId="0" fontId="68" fillId="0" borderId="50" xfId="0" applyFont="1" applyBorder="1" applyAlignment="1">
      <alignment horizontal="center"/>
    </xf>
    <xf numFmtId="0" fontId="68" fillId="0" borderId="7" xfId="0" applyFont="1" applyBorder="1" applyAlignment="1">
      <alignment horizontal="center"/>
    </xf>
    <xf numFmtId="0" fontId="61" fillId="14" borderId="54" xfId="0" applyFont="1" applyFill="1" applyBorder="1" applyAlignment="1" applyProtection="1">
      <alignment horizontal="center" vertical="center" wrapText="1"/>
      <protection locked="0"/>
    </xf>
    <xf numFmtId="0" fontId="61" fillId="14" borderId="20" xfId="0" applyFont="1" applyFill="1" applyBorder="1" applyAlignment="1" applyProtection="1">
      <alignment horizontal="center" vertical="center" wrapText="1"/>
      <protection locked="0"/>
    </xf>
    <xf numFmtId="0" fontId="61" fillId="14" borderId="55" xfId="0" applyFont="1" applyFill="1" applyBorder="1" applyAlignment="1" applyProtection="1">
      <alignment horizontal="center" vertical="center" wrapText="1"/>
      <protection locked="0"/>
    </xf>
    <xf numFmtId="0" fontId="77" fillId="31" borderId="54" xfId="0" applyFont="1" applyFill="1" applyBorder="1" applyAlignment="1">
      <alignment horizontal="center" vertical="center" wrapText="1"/>
    </xf>
    <xf numFmtId="0" fontId="77" fillId="31" borderId="37" xfId="0" applyFont="1" applyFill="1" applyBorder="1" applyAlignment="1">
      <alignment horizontal="center" vertical="center" wrapText="1"/>
    </xf>
    <xf numFmtId="0" fontId="0" fillId="14" borderId="39" xfId="0" applyFill="1" applyBorder="1" applyAlignment="1">
      <alignment horizontal="left" vertical="top" wrapText="1"/>
    </xf>
    <xf numFmtId="0" fontId="0" fillId="14" borderId="16" xfId="0" applyFill="1" applyBorder="1" applyAlignment="1">
      <alignment horizontal="left" vertical="top" wrapText="1"/>
    </xf>
    <xf numFmtId="0" fontId="0" fillId="14" borderId="26" xfId="0" applyFill="1" applyBorder="1" applyAlignment="1">
      <alignment horizontal="left" vertical="top" wrapText="1"/>
    </xf>
    <xf numFmtId="0" fontId="0" fillId="14" borderId="15" xfId="0" applyFill="1" applyBorder="1" applyAlignment="1">
      <alignment horizontal="left" vertical="top"/>
    </xf>
    <xf numFmtId="0" fontId="0" fillId="14" borderId="51" xfId="0" applyFill="1" applyBorder="1" applyAlignment="1">
      <alignment horizontal="left" vertical="top" wrapText="1"/>
    </xf>
    <xf numFmtId="0" fontId="0" fillId="14" borderId="50" xfId="0" applyFill="1" applyBorder="1" applyAlignment="1">
      <alignment horizontal="left" vertical="top"/>
    </xf>
    <xf numFmtId="0" fontId="0" fillId="14" borderId="7" xfId="0" applyFill="1" applyBorder="1" applyAlignment="1">
      <alignment horizontal="left" vertical="top"/>
    </xf>
    <xf numFmtId="0" fontId="67" fillId="14" borderId="25" xfId="0" applyFont="1" applyFill="1" applyBorder="1" applyAlignment="1">
      <alignment horizontal="center" vertical="center" wrapText="1"/>
    </xf>
    <xf numFmtId="0" fontId="67" fillId="14" borderId="67" xfId="0" applyFont="1" applyFill="1" applyBorder="1" applyAlignment="1">
      <alignment horizontal="center" vertical="center" wrapText="1"/>
    </xf>
    <xf numFmtId="0" fontId="0" fillId="14" borderId="15" xfId="0" applyFill="1" applyBorder="1" applyAlignment="1">
      <alignment horizontal="left" vertical="top" wrapText="1"/>
    </xf>
    <xf numFmtId="0" fontId="0" fillId="14" borderId="50" xfId="0" applyFill="1" applyBorder="1" applyAlignment="1">
      <alignment horizontal="left" vertical="top" wrapText="1"/>
    </xf>
    <xf numFmtId="0" fontId="0" fillId="14" borderId="7" xfId="0" applyFill="1" applyBorder="1" applyAlignment="1">
      <alignment horizontal="left" vertical="top" wrapText="1"/>
    </xf>
    <xf numFmtId="0" fontId="57" fillId="14" borderId="0" xfId="0" applyFont="1" applyFill="1" applyAlignment="1">
      <alignment horizontal="justify" vertical="top" wrapText="1"/>
    </xf>
    <xf numFmtId="0" fontId="0" fillId="14" borderId="26" xfId="0" applyFill="1" applyBorder="1" applyAlignment="1">
      <alignment horizontal="justify" vertical="center"/>
    </xf>
    <xf numFmtId="0" fontId="0" fillId="14" borderId="50" xfId="0" applyFill="1" applyBorder="1" applyAlignment="1">
      <alignment horizontal="justify" vertical="center"/>
    </xf>
    <xf numFmtId="0" fontId="0" fillId="14" borderId="39" xfId="0" applyFill="1" applyBorder="1" applyAlignment="1">
      <alignment horizontal="justify" vertical="center"/>
    </xf>
    <xf numFmtId="0" fontId="0" fillId="14" borderId="53" xfId="0" applyFill="1" applyBorder="1" applyAlignment="1">
      <alignment horizontal="justify" vertical="center"/>
    </xf>
    <xf numFmtId="0" fontId="67" fillId="14" borderId="68" xfId="0" applyFont="1" applyFill="1" applyBorder="1" applyAlignment="1">
      <alignment horizontal="center" vertical="center" wrapText="1"/>
    </xf>
    <xf numFmtId="0" fontId="0" fillId="14" borderId="52" xfId="0" applyFill="1" applyBorder="1" applyAlignment="1">
      <alignment horizontal="left" vertical="top" wrapText="1"/>
    </xf>
    <xf numFmtId="0" fontId="0" fillId="14" borderId="53" xfId="0" applyFill="1" applyBorder="1" applyAlignment="1">
      <alignment horizontal="left" vertical="top"/>
    </xf>
    <xf numFmtId="0" fontId="0" fillId="14" borderId="38" xfId="0" applyFill="1" applyBorder="1" applyAlignment="1">
      <alignment horizontal="left" vertical="top"/>
    </xf>
    <xf numFmtId="0" fontId="67" fillId="22" borderId="19" xfId="0" applyFont="1" applyFill="1" applyBorder="1" applyAlignment="1">
      <alignment horizontal="center"/>
    </xf>
    <xf numFmtId="0" fontId="67" fillId="22" borderId="24" xfId="0" applyFont="1" applyFill="1" applyBorder="1" applyAlignment="1">
      <alignment horizontal="center"/>
    </xf>
    <xf numFmtId="0" fontId="67" fillId="22" borderId="36" xfId="0" applyFont="1" applyFill="1" applyBorder="1" applyAlignment="1">
      <alignment horizontal="center"/>
    </xf>
    <xf numFmtId="0" fontId="58" fillId="18" borderId="20" xfId="0" applyFont="1" applyFill="1" applyBorder="1" applyAlignment="1">
      <alignment horizontal="center" vertical="center"/>
    </xf>
    <xf numFmtId="0" fontId="58" fillId="18" borderId="0" xfId="0" applyFont="1" applyFill="1" applyAlignment="1">
      <alignment horizontal="center" vertical="center"/>
    </xf>
    <xf numFmtId="0" fontId="0" fillId="14" borderId="43" xfId="0" applyFill="1" applyBorder="1" applyAlignment="1">
      <alignment horizontal="justify" vertical="center"/>
    </xf>
    <xf numFmtId="0" fontId="0" fillId="14" borderId="60" xfId="0" applyFill="1" applyBorder="1" applyAlignment="1">
      <alignment horizontal="justify" vertical="center"/>
    </xf>
    <xf numFmtId="0" fontId="67" fillId="21" borderId="26" xfId="0" applyFont="1" applyFill="1" applyBorder="1" applyAlignment="1">
      <alignment horizontal="center"/>
    </xf>
    <xf numFmtId="0" fontId="67" fillId="21" borderId="50" xfId="0" applyFont="1" applyFill="1" applyBorder="1" applyAlignment="1">
      <alignment horizontal="center"/>
    </xf>
    <xf numFmtId="0" fontId="67" fillId="21" borderId="7" xfId="0" applyFont="1" applyFill="1" applyBorder="1" applyAlignment="1">
      <alignment horizontal="center"/>
    </xf>
    <xf numFmtId="0" fontId="83" fillId="36" borderId="19" xfId="0" applyFont="1" applyFill="1" applyBorder="1" applyAlignment="1">
      <alignment horizontal="center" vertical="center"/>
    </xf>
    <xf numFmtId="0" fontId="83" fillId="36" borderId="36" xfId="0" applyFont="1" applyFill="1" applyBorder="1" applyAlignment="1">
      <alignment horizontal="center" vertical="center"/>
    </xf>
    <xf numFmtId="0" fontId="3" fillId="0" borderId="64" xfId="12" applyBorder="1" applyAlignment="1">
      <alignment horizontal="center" vertical="center" wrapText="1"/>
    </xf>
    <xf numFmtId="0" fontId="3" fillId="0" borderId="66" xfId="12" applyBorder="1" applyAlignment="1">
      <alignment horizontal="center" vertical="center" wrapText="1"/>
    </xf>
    <xf numFmtId="0" fontId="65" fillId="14" borderId="19" xfId="0" applyFont="1" applyFill="1" applyBorder="1" applyAlignment="1">
      <alignment horizontal="justify" vertical="center" wrapText="1"/>
    </xf>
    <xf numFmtId="0" fontId="65" fillId="14" borderId="24" xfId="0" applyFont="1" applyFill="1" applyBorder="1" applyAlignment="1">
      <alignment horizontal="justify" vertical="center" wrapText="1"/>
    </xf>
    <xf numFmtId="0" fontId="65" fillId="14" borderId="36" xfId="0" applyFont="1" applyFill="1" applyBorder="1" applyAlignment="1">
      <alignment horizontal="justify" vertical="center" wrapText="1"/>
    </xf>
    <xf numFmtId="0" fontId="35" fillId="36" borderId="35" xfId="12" applyFont="1" applyFill="1" applyBorder="1" applyAlignment="1">
      <alignment horizontal="center" vertical="center"/>
    </xf>
    <xf numFmtId="0" fontId="35" fillId="36" borderId="37" xfId="12" applyFont="1" applyFill="1" applyBorder="1" applyAlignment="1">
      <alignment horizontal="center" vertical="center"/>
    </xf>
    <xf numFmtId="0" fontId="3" fillId="0" borderId="1" xfId="12" applyBorder="1" applyAlignment="1">
      <alignment horizontal="left" vertical="center" wrapText="1"/>
    </xf>
    <xf numFmtId="0" fontId="3" fillId="0" borderId="69" xfId="12" applyBorder="1" applyAlignment="1">
      <alignment horizontal="center" vertical="center" wrapText="1"/>
    </xf>
    <xf numFmtId="0" fontId="3" fillId="0" borderId="63" xfId="12" applyBorder="1" applyAlignment="1">
      <alignment horizontal="center" vertical="center" wrapText="1"/>
    </xf>
    <xf numFmtId="0" fontId="7" fillId="11" borderId="1" xfId="12" applyFont="1" applyFill="1" applyBorder="1" applyAlignment="1">
      <alignment horizontal="center" vertical="center"/>
    </xf>
    <xf numFmtId="0" fontId="5" fillId="2" borderId="1" xfId="12" applyFont="1" applyFill="1" applyBorder="1" applyAlignment="1">
      <alignment horizontal="center" vertical="center"/>
    </xf>
    <xf numFmtId="0" fontId="9" fillId="37" borderId="1" xfId="12" applyFont="1" applyFill="1" applyBorder="1" applyAlignment="1">
      <alignment horizontal="center" vertical="center" wrapText="1"/>
    </xf>
    <xf numFmtId="0" fontId="7" fillId="38" borderId="1" xfId="12" applyFont="1" applyFill="1" applyBorder="1" applyAlignment="1">
      <alignment horizontal="center" vertical="center"/>
    </xf>
    <xf numFmtId="0" fontId="11" fillId="13" borderId="47" xfId="12" applyFont="1" applyFill="1" applyBorder="1" applyAlignment="1">
      <alignment horizontal="center" vertical="center" wrapText="1"/>
    </xf>
    <xf numFmtId="0" fontId="11" fillId="13" borderId="58" xfId="12" applyFont="1" applyFill="1" applyBorder="1" applyAlignment="1">
      <alignment horizontal="center" vertical="center" wrapText="1"/>
    </xf>
    <xf numFmtId="0" fontId="11" fillId="13" borderId="25" xfId="12" applyFont="1" applyFill="1" applyBorder="1" applyAlignment="1">
      <alignment horizontal="center" vertical="center" wrapText="1"/>
    </xf>
    <xf numFmtId="0" fontId="11" fillId="15" borderId="47" xfId="12" applyFont="1" applyFill="1" applyBorder="1" applyAlignment="1">
      <alignment horizontal="center" vertical="center" wrapText="1"/>
    </xf>
    <xf numFmtId="0" fontId="11" fillId="15" borderId="58" xfId="12" applyFont="1" applyFill="1" applyBorder="1" applyAlignment="1">
      <alignment horizontal="center" vertical="center" wrapText="1"/>
    </xf>
    <xf numFmtId="0" fontId="11" fillId="15" borderId="25" xfId="12" applyFont="1" applyFill="1" applyBorder="1" applyAlignment="1">
      <alignment horizontal="center" vertical="center" wrapText="1"/>
    </xf>
    <xf numFmtId="0" fontId="11" fillId="12" borderId="1" xfId="12" applyFont="1" applyFill="1" applyBorder="1" applyAlignment="1">
      <alignment horizontal="center" vertical="center" wrapText="1"/>
    </xf>
    <xf numFmtId="0" fontId="11" fillId="12" borderId="1" xfId="12" applyFont="1" applyFill="1" applyBorder="1" applyAlignment="1">
      <alignment horizontal="center" vertical="center"/>
    </xf>
    <xf numFmtId="0" fontId="12" fillId="12" borderId="47" xfId="12" applyFont="1" applyFill="1" applyBorder="1" applyAlignment="1">
      <alignment horizontal="center" vertical="center" wrapText="1"/>
    </xf>
    <xf numFmtId="0" fontId="12" fillId="12" borderId="58" xfId="12" applyFont="1" applyFill="1" applyBorder="1" applyAlignment="1">
      <alignment horizontal="center" vertical="center" wrapText="1"/>
    </xf>
    <xf numFmtId="0" fontId="12" fillId="12" borderId="25" xfId="12" applyFont="1" applyFill="1" applyBorder="1" applyAlignment="1">
      <alignment horizontal="center" vertical="center" wrapText="1"/>
    </xf>
    <xf numFmtId="0" fontId="5" fillId="2" borderId="47" xfId="12" applyFont="1" applyFill="1" applyBorder="1" applyAlignment="1">
      <alignment horizontal="center" vertical="center"/>
    </xf>
    <xf numFmtId="0" fontId="5" fillId="2" borderId="58" xfId="12" applyFont="1" applyFill="1" applyBorder="1" applyAlignment="1">
      <alignment horizontal="center" vertical="center"/>
    </xf>
    <xf numFmtId="0" fontId="5" fillId="2" borderId="25" xfId="12" applyFont="1" applyFill="1" applyBorder="1" applyAlignment="1">
      <alignment horizontal="center" vertical="center"/>
    </xf>
    <xf numFmtId="0" fontId="11" fillId="16" borderId="47" xfId="12" applyFont="1" applyFill="1" applyBorder="1" applyAlignment="1">
      <alignment horizontal="center" vertical="center" wrapText="1"/>
    </xf>
    <xf numFmtId="0" fontId="11" fillId="16" borderId="58" xfId="12" applyFont="1" applyFill="1" applyBorder="1" applyAlignment="1">
      <alignment horizontal="center" vertical="center" wrapText="1"/>
    </xf>
    <xf numFmtId="0" fontId="11" fillId="16" borderId="25" xfId="12" applyFont="1" applyFill="1" applyBorder="1" applyAlignment="1">
      <alignment horizontal="center" vertical="center" wrapText="1"/>
    </xf>
    <xf numFmtId="0" fontId="11" fillId="15" borderId="47" xfId="12" applyFont="1" applyFill="1" applyBorder="1" applyAlignment="1">
      <alignment horizontal="center" vertical="center"/>
    </xf>
    <xf numFmtId="0" fontId="11" fillId="15" borderId="58" xfId="12" applyFont="1" applyFill="1" applyBorder="1" applyAlignment="1">
      <alignment horizontal="center" vertical="center"/>
    </xf>
    <xf numFmtId="0" fontId="11" fillId="15" borderId="25" xfId="12" applyFont="1" applyFill="1" applyBorder="1" applyAlignment="1">
      <alignment horizontal="center" vertical="center"/>
    </xf>
    <xf numFmtId="0" fontId="11" fillId="13" borderId="47" xfId="12" applyFont="1" applyFill="1" applyBorder="1" applyAlignment="1">
      <alignment horizontal="center" vertical="center"/>
    </xf>
    <xf numFmtId="0" fontId="11" fillId="13" borderId="58" xfId="12" applyFont="1" applyFill="1" applyBorder="1" applyAlignment="1">
      <alignment horizontal="center" vertical="center"/>
    </xf>
    <xf numFmtId="0" fontId="11" fillId="13" borderId="25" xfId="12" applyFont="1" applyFill="1" applyBorder="1" applyAlignment="1">
      <alignment horizontal="center" vertical="center"/>
    </xf>
    <xf numFmtId="0" fontId="11" fillId="16" borderId="47" xfId="12" applyFont="1" applyFill="1" applyBorder="1" applyAlignment="1">
      <alignment horizontal="center" vertical="center"/>
    </xf>
    <xf numFmtId="0" fontId="11" fillId="16" borderId="58" xfId="12" applyFont="1" applyFill="1" applyBorder="1" applyAlignment="1">
      <alignment horizontal="center" vertical="center"/>
    </xf>
    <xf numFmtId="0" fontId="11" fillId="16" borderId="25" xfId="12" applyFont="1" applyFill="1" applyBorder="1" applyAlignment="1">
      <alignment horizontal="center" vertical="center"/>
    </xf>
    <xf numFmtId="0" fontId="5" fillId="11" borderId="47" xfId="12" applyFont="1" applyFill="1" applyBorder="1" applyAlignment="1">
      <alignment horizontal="center" vertical="center"/>
    </xf>
    <xf numFmtId="0" fontId="5" fillId="11" borderId="58" xfId="12" applyFont="1" applyFill="1" applyBorder="1" applyAlignment="1">
      <alignment horizontal="center" vertical="center"/>
    </xf>
    <xf numFmtId="0" fontId="5" fillId="11" borderId="25" xfId="12" applyFont="1" applyFill="1" applyBorder="1" applyAlignment="1">
      <alignment horizontal="center" vertical="center"/>
    </xf>
    <xf numFmtId="0" fontId="0" fillId="12"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8" fillId="14" borderId="48" xfId="12" applyFont="1" applyFill="1" applyBorder="1" applyAlignment="1">
      <alignment horizontal="center" vertical="center" wrapText="1"/>
    </xf>
    <xf numFmtId="0" fontId="8" fillId="14" borderId="0" xfId="12" applyFont="1" applyFill="1" applyAlignment="1">
      <alignment horizontal="center" vertical="center" wrapText="1"/>
    </xf>
    <xf numFmtId="0" fontId="11" fillId="12" borderId="47" xfId="12" applyFont="1" applyFill="1" applyBorder="1" applyAlignment="1">
      <alignment horizontal="center" vertical="center" wrapText="1"/>
    </xf>
    <xf numFmtId="0" fontId="11" fillId="12" borderId="58" xfId="12" applyFont="1" applyFill="1" applyBorder="1" applyAlignment="1">
      <alignment horizontal="center" vertical="center" wrapText="1"/>
    </xf>
    <xf numFmtId="0" fontId="11" fillId="12" borderId="25" xfId="12" applyFont="1" applyFill="1" applyBorder="1" applyAlignment="1">
      <alignment horizontal="center" vertical="center" wrapText="1"/>
    </xf>
    <xf numFmtId="0" fontId="76" fillId="39" borderId="29" xfId="0" applyFont="1" applyFill="1" applyBorder="1" applyAlignment="1">
      <alignment horizontal="center" vertical="center" wrapText="1"/>
    </xf>
    <xf numFmtId="0" fontId="76" fillId="39" borderId="31" xfId="0" applyFont="1" applyFill="1" applyBorder="1" applyAlignment="1">
      <alignment horizontal="center" vertical="center" wrapText="1"/>
    </xf>
    <xf numFmtId="0" fontId="76" fillId="39" borderId="48" xfId="0" applyFont="1" applyFill="1" applyBorder="1" applyAlignment="1">
      <alignment horizontal="center" vertical="center" wrapText="1"/>
    </xf>
    <xf numFmtId="0" fontId="76" fillId="39" borderId="49" xfId="0" applyFont="1" applyFill="1" applyBorder="1" applyAlignment="1">
      <alignment horizontal="center" vertical="center" wrapText="1"/>
    </xf>
    <xf numFmtId="0" fontId="76" fillId="39" borderId="32" xfId="0" applyFont="1" applyFill="1" applyBorder="1" applyAlignment="1">
      <alignment horizontal="center" vertical="center" wrapText="1"/>
    </xf>
    <xf numFmtId="0" fontId="76" fillId="39" borderId="34" xfId="0" applyFont="1" applyFill="1" applyBorder="1" applyAlignment="1">
      <alignment horizontal="center" vertical="center" wrapText="1"/>
    </xf>
    <xf numFmtId="0" fontId="0" fillId="0" borderId="0" xfId="0" applyAlignment="1">
      <alignment horizontal="center" wrapText="1"/>
    </xf>
    <xf numFmtId="0" fontId="67" fillId="39" borderId="26" xfId="0" applyFont="1" applyFill="1" applyBorder="1" applyAlignment="1">
      <alignment horizontal="center" vertical="center"/>
    </xf>
    <xf numFmtId="0" fontId="67" fillId="39" borderId="50" xfId="0" applyFont="1" applyFill="1" applyBorder="1" applyAlignment="1">
      <alignment horizontal="center" vertical="center"/>
    </xf>
    <xf numFmtId="0" fontId="67" fillId="39" borderId="7" xfId="0" applyFont="1" applyFill="1" applyBorder="1" applyAlignment="1">
      <alignment horizontal="center" vertical="center"/>
    </xf>
    <xf numFmtId="0" fontId="58" fillId="29" borderId="25" xfId="0" applyFont="1" applyFill="1" applyBorder="1" applyAlignment="1">
      <alignment horizontal="center" vertical="center"/>
    </xf>
    <xf numFmtId="0" fontId="58" fillId="29" borderId="1" xfId="0" applyFont="1" applyFill="1" applyBorder="1" applyAlignment="1">
      <alignment horizontal="center" vertical="center"/>
    </xf>
    <xf numFmtId="0" fontId="67" fillId="33" borderId="32" xfId="0" applyFont="1" applyFill="1" applyBorder="1" applyAlignment="1">
      <alignment horizontal="center" vertical="center"/>
    </xf>
    <xf numFmtId="0" fontId="67" fillId="33" borderId="33" xfId="0" applyFont="1" applyFill="1" applyBorder="1" applyAlignment="1">
      <alignment horizontal="center" vertical="center"/>
    </xf>
    <xf numFmtId="0" fontId="67" fillId="33" borderId="34" xfId="0" applyFont="1" applyFill="1" applyBorder="1" applyAlignment="1">
      <alignment horizontal="center" vertical="center"/>
    </xf>
    <xf numFmtId="0" fontId="58" fillId="29" borderId="25" xfId="0" applyFont="1" applyFill="1" applyBorder="1" applyAlignment="1">
      <alignment horizontal="center" vertical="center" wrapText="1"/>
    </xf>
    <xf numFmtId="0" fontId="58" fillId="29" borderId="1" xfId="0" applyFont="1" applyFill="1" applyBorder="1" applyAlignment="1">
      <alignment horizontal="center" vertical="center" wrapText="1"/>
    </xf>
    <xf numFmtId="0" fontId="84" fillId="29" borderId="1" xfId="0" applyFont="1" applyFill="1" applyBorder="1" applyAlignment="1">
      <alignment horizontal="center"/>
    </xf>
    <xf numFmtId="0" fontId="85" fillId="29" borderId="1" xfId="0" applyFont="1" applyFill="1" applyBorder="1" applyAlignment="1">
      <alignment horizontal="center"/>
    </xf>
    <xf numFmtId="0" fontId="84" fillId="40" borderId="54" xfId="0" applyFont="1" applyFill="1" applyBorder="1" applyAlignment="1">
      <alignment horizontal="center" vertical="center"/>
    </xf>
    <xf numFmtId="0" fontId="84" fillId="40" borderId="35" xfId="0" applyFont="1" applyFill="1" applyBorder="1" applyAlignment="1">
      <alignment horizontal="center" vertical="center"/>
    </xf>
    <xf numFmtId="0" fontId="84" fillId="40" borderId="37" xfId="0" applyFont="1" applyFill="1" applyBorder="1" applyAlignment="1">
      <alignment horizontal="center" vertical="center"/>
    </xf>
    <xf numFmtId="0" fontId="84" fillId="40" borderId="20" xfId="0" applyFont="1" applyFill="1" applyBorder="1" applyAlignment="1">
      <alignment horizontal="center" vertical="center"/>
    </xf>
    <xf numFmtId="0" fontId="84" fillId="40" borderId="0" xfId="0" applyFont="1" applyFill="1" applyAlignment="1">
      <alignment horizontal="center" vertical="center"/>
    </xf>
    <xf numFmtId="0" fontId="84" fillId="40" borderId="21" xfId="0" applyFont="1" applyFill="1" applyBorder="1" applyAlignment="1">
      <alignment horizontal="center" vertical="center"/>
    </xf>
    <xf numFmtId="0" fontId="84" fillId="40" borderId="55" xfId="0" applyFont="1" applyFill="1" applyBorder="1" applyAlignment="1">
      <alignment horizontal="center" vertical="center"/>
    </xf>
    <xf numFmtId="0" fontId="84" fillId="40" borderId="56" xfId="0" applyFont="1" applyFill="1" applyBorder="1" applyAlignment="1">
      <alignment horizontal="center" vertical="center"/>
    </xf>
    <xf numFmtId="0" fontId="84" fillId="40" borderId="28" xfId="0" applyFont="1" applyFill="1" applyBorder="1" applyAlignment="1">
      <alignment horizontal="center" vertical="center"/>
    </xf>
    <xf numFmtId="0" fontId="58" fillId="0" borderId="47" xfId="0" applyFont="1" applyBorder="1" applyAlignment="1">
      <alignment horizontal="center" vertical="center"/>
    </xf>
    <xf numFmtId="0" fontId="58" fillId="0" borderId="58" xfId="0" applyFont="1" applyBorder="1" applyAlignment="1">
      <alignment horizontal="center" vertical="center"/>
    </xf>
    <xf numFmtId="0" fontId="58" fillId="0" borderId="25" xfId="0" applyFont="1" applyBorder="1" applyAlignment="1">
      <alignment horizontal="center" vertical="center"/>
    </xf>
    <xf numFmtId="0" fontId="67" fillId="33" borderId="25" xfId="0" applyFont="1" applyFill="1" applyBorder="1" applyAlignment="1">
      <alignment horizontal="center" vertical="center"/>
    </xf>
    <xf numFmtId="0" fontId="58" fillId="0" borderId="1" xfId="0" applyFont="1" applyBorder="1" applyAlignment="1">
      <alignment horizontal="center" vertical="center"/>
    </xf>
  </cellXfs>
  <cellStyles count="14">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cellStyle name="Moneda 2" xfId="11" xr:uid="{00000000-0005-0000-0000-00000A000000}"/>
    <cellStyle name="Normal" xfId="0" builtinId="0"/>
    <cellStyle name="Normal 2" xfId="12" xr:uid="{00000000-0005-0000-0000-00000C000000}"/>
    <cellStyle name="Porcentaje 2" xfId="13" xr:uid="{00000000-0005-0000-0000-00000D000000}"/>
  </cellStyles>
  <dxfs count="20">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theme="9"/>
        </patternFill>
      </fill>
    </dxf>
    <dxf>
      <font>
        <b/>
        <i val="0"/>
      </font>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FFFF00"/>
        </patternFill>
      </fill>
    </dxf>
    <dxf>
      <font>
        <b/>
        <i val="0"/>
        <color theme="0"/>
      </font>
      <fill>
        <patternFill>
          <bgColor rgb="FF00B050"/>
        </patternFill>
      </fill>
    </dxf>
    <dxf>
      <font>
        <b/>
        <i val="0"/>
        <color theme="0"/>
      </font>
      <fill>
        <patternFill>
          <bgColor rgb="FF00B050"/>
        </patternFill>
      </fill>
    </dxf>
    <dxf>
      <font>
        <b/>
        <i val="0"/>
      </font>
      <fill>
        <patternFill>
          <bgColor rgb="FFFFFF00"/>
        </patternFill>
      </fill>
    </dxf>
    <dxf>
      <font>
        <b/>
        <i val="0"/>
        <color theme="0"/>
      </font>
      <fill>
        <patternFill>
          <bgColor theme="9"/>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7.xml.rels><?xml version="1.0" encoding="UTF-8" standalone="yes"?>
<Relationships xmlns="http://schemas.openxmlformats.org/package/2006/relationships"><Relationship Id="rId1" Type="http://schemas.openxmlformats.org/officeDocument/2006/relationships/hyperlink" Target="#'MAPA DE RIESGOS'!A1"/></Relationships>
</file>

<file path=xl/drawings/_rels/drawing8.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1971675</xdr:colOff>
      <xdr:row>10</xdr:row>
      <xdr:rowOff>114300</xdr:rowOff>
    </xdr:from>
    <xdr:to>
      <xdr:col>2</xdr:col>
      <xdr:colOff>352669</xdr:colOff>
      <xdr:row>15</xdr:row>
      <xdr:rowOff>9525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89D5CE80-B86C-4F6B-9F94-7483CEF2DB42}"/>
            </a:ext>
          </a:extLst>
        </xdr:cNvPr>
        <xdr:cNvSpPr/>
      </xdr:nvSpPr>
      <xdr:spPr>
        <a:xfrm>
          <a:off x="2352675" y="3476625"/>
          <a:ext cx="1428750" cy="847725"/>
        </a:xfrm>
        <a:prstGeom prst="leftArrow">
          <a:avLst/>
        </a:prstGeom>
        <a:solidFill>
          <a:srgbClr val="FFFF66"/>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600" b="1">
              <a:solidFill>
                <a:sysClr val="windowText" lastClr="000000"/>
              </a:solidFill>
              <a:latin typeface="Arial Narrow" pitchFamily="34" charset="0"/>
            </a:rPr>
            <a:t>REGRESAR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76200</xdr:rowOff>
    </xdr:from>
    <xdr:to>
      <xdr:col>4</xdr:col>
      <xdr:colOff>133350</xdr:colOff>
      <xdr:row>5</xdr:row>
      <xdr:rowOff>161925</xdr:rowOff>
    </xdr:to>
    <xdr:pic>
      <xdr:nvPicPr>
        <xdr:cNvPr id="28066" name="Imagen 2">
          <a:extLst>
            <a:ext uri="{FF2B5EF4-FFF2-40B4-BE49-F238E27FC236}">
              <a16:creationId xmlns:a16="http://schemas.microsoft.com/office/drawing/2014/main" id="{D0CBACB9-C0B9-4000-857C-8F736B5BF7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266700"/>
          <a:ext cx="9429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28575</xdr:colOff>
      <xdr:row>1</xdr:row>
      <xdr:rowOff>104775</xdr:rowOff>
    </xdr:from>
    <xdr:to>
      <xdr:col>16</xdr:col>
      <xdr:colOff>419100</xdr:colOff>
      <xdr:row>5</xdr:row>
      <xdr:rowOff>76200</xdr:rowOff>
    </xdr:to>
    <xdr:pic>
      <xdr:nvPicPr>
        <xdr:cNvPr id="28067" name="Imagen 3">
          <a:extLst>
            <a:ext uri="{FF2B5EF4-FFF2-40B4-BE49-F238E27FC236}">
              <a16:creationId xmlns:a16="http://schemas.microsoft.com/office/drawing/2014/main" id="{E9ADD7E6-8936-4D00-A7EB-9707B37E56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72275" y="295275"/>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790575</xdr:colOff>
      <xdr:row>100</xdr:row>
      <xdr:rowOff>104775</xdr:rowOff>
    </xdr:from>
    <xdr:to>
      <xdr:col>36</xdr:col>
      <xdr:colOff>352425</xdr:colOff>
      <xdr:row>103</xdr:row>
      <xdr:rowOff>133350</xdr:rowOff>
    </xdr:to>
    <xdr:pic>
      <xdr:nvPicPr>
        <xdr:cNvPr id="30132" name="Imagen 2">
          <a:extLst>
            <a:ext uri="{FF2B5EF4-FFF2-40B4-BE49-F238E27FC236}">
              <a16:creationId xmlns:a16="http://schemas.microsoft.com/office/drawing/2014/main" id="{4A671C45-88DA-441A-BD45-BE413E91A2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6048" t="5251" r="18559" b="2000"/>
        <a:stretch>
          <a:fillRect/>
        </a:stretch>
      </xdr:blipFill>
      <xdr:spPr bwMode="auto">
        <a:xfrm>
          <a:off x="35375850" y="104775"/>
          <a:ext cx="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381000</xdr:colOff>
      <xdr:row>100</xdr:row>
      <xdr:rowOff>57150</xdr:rowOff>
    </xdr:from>
    <xdr:to>
      <xdr:col>1</xdr:col>
      <xdr:colOff>1600200</xdr:colOff>
      <xdr:row>104</xdr:row>
      <xdr:rowOff>123825</xdr:rowOff>
    </xdr:to>
    <xdr:pic>
      <xdr:nvPicPr>
        <xdr:cNvPr id="30133" name="Imagen 2">
          <a:extLst>
            <a:ext uri="{FF2B5EF4-FFF2-40B4-BE49-F238E27FC236}">
              <a16:creationId xmlns:a16="http://schemas.microsoft.com/office/drawing/2014/main" id="{1F5936E3-318B-4628-8117-0B3ACC0804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4375" y="57150"/>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752475</xdr:colOff>
      <xdr:row>100</xdr:row>
      <xdr:rowOff>200025</xdr:rowOff>
    </xdr:from>
    <xdr:to>
      <xdr:col>18</xdr:col>
      <xdr:colOff>619125</xdr:colOff>
      <xdr:row>104</xdr:row>
      <xdr:rowOff>76200</xdr:rowOff>
    </xdr:to>
    <xdr:pic>
      <xdr:nvPicPr>
        <xdr:cNvPr id="30134" name="Imagen 3">
          <a:extLst>
            <a:ext uri="{FF2B5EF4-FFF2-40B4-BE49-F238E27FC236}">
              <a16:creationId xmlns:a16="http://schemas.microsoft.com/office/drawing/2014/main" id="{2D25D336-6AB4-4E87-AABD-691E47982B3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897850" y="200025"/>
          <a:ext cx="100965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676275</xdr:colOff>
      <xdr:row>100</xdr:row>
      <xdr:rowOff>152400</xdr:rowOff>
    </xdr:from>
    <xdr:to>
      <xdr:col>41</xdr:col>
      <xdr:colOff>523875</xdr:colOff>
      <xdr:row>104</xdr:row>
      <xdr:rowOff>95250</xdr:rowOff>
    </xdr:to>
    <xdr:pic>
      <xdr:nvPicPr>
        <xdr:cNvPr id="30135" name="Imagen 3">
          <a:extLst>
            <a:ext uri="{FF2B5EF4-FFF2-40B4-BE49-F238E27FC236}">
              <a16:creationId xmlns:a16="http://schemas.microsoft.com/office/drawing/2014/main" id="{C11B85A8-03C1-4CD3-B869-2BDFF30B5F6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290375" y="152400"/>
          <a:ext cx="1085850"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66</xdr:col>
      <xdr:colOff>1209675</xdr:colOff>
      <xdr:row>100</xdr:row>
      <xdr:rowOff>209550</xdr:rowOff>
    </xdr:from>
    <xdr:to>
      <xdr:col>67</xdr:col>
      <xdr:colOff>600075</xdr:colOff>
      <xdr:row>104</xdr:row>
      <xdr:rowOff>104775</xdr:rowOff>
    </xdr:to>
    <xdr:pic>
      <xdr:nvPicPr>
        <xdr:cNvPr id="30136" name="Imagen 3">
          <a:extLst>
            <a:ext uri="{FF2B5EF4-FFF2-40B4-BE49-F238E27FC236}">
              <a16:creationId xmlns:a16="http://schemas.microsoft.com/office/drawing/2014/main" id="{3300396C-1E4E-472C-9C59-D98215B4975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07375" y="2095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1304925</xdr:colOff>
      <xdr:row>100</xdr:row>
      <xdr:rowOff>66675</xdr:rowOff>
    </xdr:from>
    <xdr:to>
      <xdr:col>19</xdr:col>
      <xdr:colOff>2524125</xdr:colOff>
      <xdr:row>104</xdr:row>
      <xdr:rowOff>133350</xdr:rowOff>
    </xdr:to>
    <xdr:pic>
      <xdr:nvPicPr>
        <xdr:cNvPr id="30137" name="Imagen 2">
          <a:extLst>
            <a:ext uri="{FF2B5EF4-FFF2-40B4-BE49-F238E27FC236}">
              <a16:creationId xmlns:a16="http://schemas.microsoft.com/office/drawing/2014/main" id="{C5E29320-20D0-4C7E-B239-C55B6D9198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45825" y="66675"/>
          <a:ext cx="12192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43</xdr:col>
      <xdr:colOff>933450</xdr:colOff>
      <xdr:row>100</xdr:row>
      <xdr:rowOff>76200</xdr:rowOff>
    </xdr:from>
    <xdr:to>
      <xdr:col>45</xdr:col>
      <xdr:colOff>47625</xdr:colOff>
      <xdr:row>104</xdr:row>
      <xdr:rowOff>142875</xdr:rowOff>
    </xdr:to>
    <xdr:pic>
      <xdr:nvPicPr>
        <xdr:cNvPr id="30138" name="Imagen 2">
          <a:extLst>
            <a:ext uri="{FF2B5EF4-FFF2-40B4-BE49-F238E27FC236}">
              <a16:creationId xmlns:a16="http://schemas.microsoft.com/office/drawing/2014/main" id="{78852118-EACC-45A4-B8B2-9232BD666F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062275" y="76200"/>
          <a:ext cx="196215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1936254</xdr:colOff>
      <xdr:row>16</xdr:row>
      <xdr:rowOff>151840</xdr:rowOff>
    </xdr:from>
    <xdr:to>
      <xdr:col>2</xdr:col>
      <xdr:colOff>6191812</xdr:colOff>
      <xdr:row>19</xdr:row>
      <xdr:rowOff>160305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739252B4-1B99-4B36-8697-E3537EFC9719}"/>
            </a:ext>
          </a:extLst>
        </xdr:cNvPr>
        <xdr:cNvSpPr/>
      </xdr:nvSpPr>
      <xdr:spPr>
        <a:xfrm>
          <a:off x="3527489" y="5945281"/>
          <a:ext cx="4255558" cy="579965"/>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i="0">
              <a:latin typeface="Tahoma" pitchFamily="34" charset="0"/>
              <a:ea typeface="Tahoma" pitchFamily="34" charset="0"/>
              <a:cs typeface="Tahoma" pitchFamily="34" charset="0"/>
            </a:rPr>
            <a:t>REGRESAR AL MAPA DE RIESGOS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2313056</xdr:colOff>
      <xdr:row>21</xdr:row>
      <xdr:rowOff>113611</xdr:rowOff>
    </xdr:from>
    <xdr:to>
      <xdr:col>4</xdr:col>
      <xdr:colOff>978746</xdr:colOff>
      <xdr:row>26</xdr:row>
      <xdr:rowOff>7594</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B40BABA1-DD1F-4058-A9DA-600910E2A2A9}"/>
            </a:ext>
          </a:extLst>
        </xdr:cNvPr>
        <xdr:cNvSpPr/>
      </xdr:nvSpPr>
      <xdr:spPr>
        <a:xfrm>
          <a:off x="4067244" y="4923736"/>
          <a:ext cx="2768944" cy="846483"/>
        </a:xfrm>
        <a:prstGeom prst="leftArrow">
          <a:avLst/>
        </a:prstGeom>
        <a:ln>
          <a:noFill/>
        </a:ln>
        <a:effectLst>
          <a:outerShdw blurRad="190500" dist="228600" dir="2700000" algn="ctr">
            <a:srgbClr val="000000">
              <a:alpha val="30000"/>
            </a:srgbClr>
          </a:outerShdw>
        </a:effectLst>
        <a:scene3d>
          <a:camera prst="orthographicFront">
            <a:rot lat="0" lon="0" rev="0"/>
          </a:camera>
          <a:lightRig rig="glow" dir="t">
            <a:rot lat="0" lon="0" rev="4800000"/>
          </a:lightRig>
        </a:scene3d>
        <a:sp3d prstMaterial="matte">
          <a:bevelT w="127000"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s-CO" sz="1100" b="1" i="0">
              <a:solidFill>
                <a:schemeClr val="lt1"/>
              </a:solidFill>
              <a:effectLst/>
              <a:latin typeface="+mn-lt"/>
              <a:ea typeface="+mn-ea"/>
              <a:cs typeface="+mn-cs"/>
            </a:rPr>
            <a:t>    </a:t>
          </a:r>
          <a:r>
            <a:rPr lang="es-CO" sz="1000" b="1" i="0">
              <a:solidFill>
                <a:schemeClr val="lt1"/>
              </a:solidFill>
              <a:effectLst/>
              <a:latin typeface="Tahoma" pitchFamily="34" charset="0"/>
              <a:ea typeface="Tahoma" pitchFamily="34" charset="0"/>
              <a:cs typeface="Tahoma" pitchFamily="34" charset="0"/>
            </a:rPr>
            <a:t>REGRESAR AL MAPA DE</a:t>
          </a:r>
          <a:r>
            <a:rPr lang="es-CO" sz="1000" b="1" i="0" baseline="0">
              <a:solidFill>
                <a:schemeClr val="lt1"/>
              </a:solidFill>
              <a:effectLst/>
              <a:latin typeface="Tahoma" pitchFamily="34" charset="0"/>
              <a:ea typeface="Tahoma" pitchFamily="34" charset="0"/>
              <a:cs typeface="Tahoma" pitchFamily="34" charset="0"/>
            </a:rPr>
            <a:t> </a:t>
          </a:r>
          <a:r>
            <a:rPr lang="es-CO" sz="1000" b="1" i="0">
              <a:solidFill>
                <a:schemeClr val="lt1"/>
              </a:solidFill>
              <a:effectLst/>
              <a:latin typeface="Tahoma" pitchFamily="34" charset="0"/>
              <a:ea typeface="Tahoma" pitchFamily="34" charset="0"/>
              <a:cs typeface="Tahoma" pitchFamily="34" charset="0"/>
            </a:rPr>
            <a:t>RIESGOS</a:t>
          </a:r>
          <a:endParaRPr lang="es-CO" sz="1000">
            <a:effectLst/>
            <a:latin typeface="Tahoma" pitchFamily="34" charset="0"/>
            <a:ea typeface="Tahoma" pitchFamily="34" charset="0"/>
            <a:cs typeface="Tahoma"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3509885</xdr:colOff>
      <xdr:row>6</xdr:row>
      <xdr:rowOff>43295</xdr:rowOff>
    </xdr:from>
    <xdr:to>
      <xdr:col>10</xdr:col>
      <xdr:colOff>130809</xdr:colOff>
      <xdr:row>10</xdr:row>
      <xdr:rowOff>18078</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62636D8A-CFD3-4B48-9089-A8C5C1791278}"/>
            </a:ext>
          </a:extLst>
        </xdr:cNvPr>
        <xdr:cNvSpPr/>
      </xdr:nvSpPr>
      <xdr:spPr>
        <a:xfrm>
          <a:off x="4505680" y="7208693"/>
          <a:ext cx="4694605" cy="754101"/>
        </a:xfrm>
        <a:prstGeom prst="leftArrow">
          <a:avLst/>
        </a:prstGeom>
        <a:solidFill>
          <a:srgbClr val="92D050"/>
        </a:solidFill>
        <a:ln>
          <a:noFill/>
        </a:ln>
        <a:effectLst/>
        <a:scene3d>
          <a:camera prst="orthographicFront">
            <a:rot lat="0" lon="0" rev="0"/>
          </a:camera>
          <a:lightRig rig="contrasting" dir="t">
            <a:rot lat="0" lon="0" rev="7800000"/>
          </a:lightRig>
        </a:scene3d>
        <a:sp3d>
          <a:bevelT w="139700" h="139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2000" b="1" i="0">
              <a:latin typeface="Arial Narrow" pitchFamily="34" charset="0"/>
            </a:rPr>
            <a:t>REGRESAR AL MAPA DE RIESGOS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1159220</xdr:colOff>
      <xdr:row>25</xdr:row>
      <xdr:rowOff>78271</xdr:rowOff>
    </xdr:from>
    <xdr:to>
      <xdr:col>6</xdr:col>
      <xdr:colOff>396951</xdr:colOff>
      <xdr:row>29</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1893B5F6-CC1F-4F2F-9FE6-8869F4DB6DAD}"/>
            </a:ext>
          </a:extLst>
        </xdr:cNvPr>
        <xdr:cNvSpPr/>
      </xdr:nvSpPr>
      <xdr:spPr>
        <a:xfrm>
          <a:off x="1159220" y="4269271"/>
          <a:ext cx="35715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773903</xdr:colOff>
      <xdr:row>11</xdr:row>
      <xdr:rowOff>178594</xdr:rowOff>
    </xdr:from>
    <xdr:to>
      <xdr:col>18</xdr:col>
      <xdr:colOff>738204</xdr:colOff>
      <xdr:row>13</xdr:row>
      <xdr:rowOff>4762</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FC297CC7-B5D7-4FF8-897B-E5F938DEA25C}"/>
            </a:ext>
          </a:extLst>
        </xdr:cNvPr>
        <xdr:cNvSpPr/>
      </xdr:nvSpPr>
      <xdr:spPr>
        <a:xfrm>
          <a:off x="20302534" y="4119563"/>
          <a:ext cx="1569248" cy="65484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  </a:t>
          </a:r>
          <a:r>
            <a:rPr lang="es-CO" sz="800"/>
            <a:t>MATRIZ</a:t>
          </a:r>
          <a:r>
            <a:rPr lang="es-CO" sz="800" baseline="0"/>
            <a:t> DE CALIFICACIÓN</a:t>
          </a:r>
          <a:endParaRPr lang="es-CO" sz="8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sheetPr>
  <dimension ref="B1:D18"/>
  <sheetViews>
    <sheetView zoomScale="120" zoomScaleNormal="120" zoomScaleSheetLayoutView="130" workbookViewId="0">
      <selection activeCell="B1" sqref="B1"/>
    </sheetView>
  </sheetViews>
  <sheetFormatPr baseColWidth="10" defaultRowHeight="15" x14ac:dyDescent="0.25"/>
  <cols>
    <col min="1" max="1" width="5.7109375" style="6" customWidth="1"/>
    <col min="2" max="3" width="45.7109375" style="6" customWidth="1"/>
    <col min="4" max="4" width="35.5703125" style="6" customWidth="1"/>
    <col min="5" max="16384" width="11.42578125" style="6"/>
  </cols>
  <sheetData>
    <row r="1" spans="2:4" ht="3.75" customHeight="1" x14ac:dyDescent="0.25"/>
    <row r="2" spans="2:4" ht="2.25" customHeight="1" x14ac:dyDescent="0.25"/>
    <row r="3" spans="2:4" x14ac:dyDescent="0.25">
      <c r="B3" s="262" t="s">
        <v>0</v>
      </c>
      <c r="C3" s="263"/>
      <c r="D3" s="263"/>
    </row>
    <row r="4" spans="2:4" ht="108" customHeight="1" x14ac:dyDescent="0.25">
      <c r="B4" s="128" t="s">
        <v>228</v>
      </c>
      <c r="C4" s="256" t="s">
        <v>362</v>
      </c>
      <c r="D4" s="128" t="s">
        <v>229</v>
      </c>
    </row>
    <row r="5" spans="2:4" ht="45" x14ac:dyDescent="0.25">
      <c r="B5" s="83" t="s">
        <v>185</v>
      </c>
      <c r="C5" s="259" t="s">
        <v>225</v>
      </c>
      <c r="D5" s="261" t="s">
        <v>204</v>
      </c>
    </row>
    <row r="6" spans="2:4" ht="45" x14ac:dyDescent="0.25">
      <c r="B6" s="83" t="s">
        <v>186</v>
      </c>
      <c r="C6" s="260"/>
      <c r="D6" s="260"/>
    </row>
    <row r="7" spans="2:4" ht="75" x14ac:dyDescent="0.25">
      <c r="B7" s="129" t="s">
        <v>187</v>
      </c>
      <c r="C7" s="130" t="s">
        <v>223</v>
      </c>
      <c r="D7" s="130" t="s">
        <v>205</v>
      </c>
    </row>
    <row r="8" spans="2:4" ht="60" x14ac:dyDescent="0.25">
      <c r="B8" s="129" t="s">
        <v>188</v>
      </c>
      <c r="C8" s="130" t="s">
        <v>224</v>
      </c>
      <c r="D8" s="130" t="s">
        <v>206</v>
      </c>
    </row>
    <row r="9" spans="2:4" ht="50.25" customHeight="1" x14ac:dyDescent="0.25">
      <c r="B9" s="131" t="s">
        <v>222</v>
      </c>
      <c r="C9" s="131" t="s">
        <v>226</v>
      </c>
      <c r="D9" s="130" t="s">
        <v>207</v>
      </c>
    </row>
    <row r="10" spans="2:4" ht="62.25" customHeight="1" x14ac:dyDescent="0.25">
      <c r="B10" s="131" t="s">
        <v>218</v>
      </c>
      <c r="C10" s="127" t="s">
        <v>227</v>
      </c>
      <c r="D10" s="131" t="s">
        <v>208</v>
      </c>
    </row>
    <row r="11" spans="2:4" ht="64.5" customHeight="1" x14ac:dyDescent="0.25">
      <c r="B11" s="131"/>
      <c r="C11" s="131" t="s">
        <v>219</v>
      </c>
      <c r="D11" s="132" t="s">
        <v>209</v>
      </c>
    </row>
    <row r="12" spans="2:4" ht="81.75" customHeight="1" x14ac:dyDescent="0.25">
      <c r="B12" s="84"/>
    </row>
    <row r="13" spans="2:4" ht="81.75" customHeight="1" x14ac:dyDescent="0.25">
      <c r="B13" s="84"/>
    </row>
    <row r="14" spans="2:4" ht="81.75" customHeight="1" x14ac:dyDescent="0.25">
      <c r="B14" s="84"/>
    </row>
    <row r="15" spans="2:4" ht="81.75" customHeight="1" x14ac:dyDescent="0.25">
      <c r="B15" s="84"/>
    </row>
    <row r="16" spans="2:4" ht="81.75" customHeight="1" x14ac:dyDescent="0.25">
      <c r="B16" s="84"/>
    </row>
    <row r="17" ht="81.75" customHeight="1" x14ac:dyDescent="0.25"/>
    <row r="18" ht="81.75" customHeight="1" x14ac:dyDescent="0.25"/>
  </sheetData>
  <mergeCells count="3">
    <mergeCell ref="C5:C6"/>
    <mergeCell ref="D5:D6"/>
    <mergeCell ref="B3:D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B2:Q26"/>
  <sheetViews>
    <sheetView workbookViewId="0">
      <selection activeCell="F10" sqref="B10:F20"/>
    </sheetView>
  </sheetViews>
  <sheetFormatPr baseColWidth="10" defaultRowHeight="15" x14ac:dyDescent="0.25"/>
  <cols>
    <col min="2" max="2" width="3.5703125" customWidth="1"/>
    <col min="3" max="3" width="5.28515625" customWidth="1"/>
    <col min="4" max="4" width="4.42578125" customWidth="1"/>
    <col min="5" max="5" width="3" customWidth="1"/>
    <col min="6" max="6" width="13.7109375" customWidth="1"/>
    <col min="9" max="9" width="19.140625" customWidth="1"/>
    <col min="10" max="10" width="7.42578125" hidden="1" customWidth="1"/>
    <col min="11" max="13" width="11.42578125" hidden="1" customWidth="1"/>
    <col min="14" max="14" width="11.42578125" customWidth="1"/>
    <col min="15" max="15" width="6.28515625" customWidth="1"/>
    <col min="16" max="18" width="6.42578125" customWidth="1"/>
  </cols>
  <sheetData>
    <row r="2" spans="2:17" x14ac:dyDescent="0.25">
      <c r="B2" s="275"/>
      <c r="C2" s="275"/>
      <c r="D2" s="275"/>
      <c r="E2" s="275"/>
      <c r="F2" s="267" t="s">
        <v>189</v>
      </c>
      <c r="G2" s="267"/>
      <c r="H2" s="267"/>
      <c r="I2" s="267"/>
      <c r="J2" s="267"/>
      <c r="K2" s="267"/>
      <c r="L2" s="267"/>
      <c r="M2" s="267"/>
      <c r="N2" s="267"/>
      <c r="O2" s="267"/>
      <c r="P2" s="267"/>
      <c r="Q2" s="267"/>
    </row>
    <row r="3" spans="2:17" x14ac:dyDescent="0.25">
      <c r="B3" s="275"/>
      <c r="C3" s="275"/>
      <c r="D3" s="275"/>
      <c r="E3" s="275"/>
      <c r="F3" s="267" t="s">
        <v>314</v>
      </c>
      <c r="G3" s="267"/>
      <c r="H3" s="267"/>
      <c r="I3" s="267"/>
      <c r="J3" s="267"/>
      <c r="K3" s="267"/>
      <c r="L3" s="267"/>
      <c r="M3" s="267"/>
      <c r="N3" s="267"/>
      <c r="O3" s="267"/>
      <c r="P3" s="267"/>
      <c r="Q3" s="267"/>
    </row>
    <row r="4" spans="2:17" ht="15" customHeight="1" x14ac:dyDescent="0.25">
      <c r="B4" s="275"/>
      <c r="C4" s="275"/>
      <c r="D4" s="275"/>
      <c r="E4" s="275"/>
      <c r="F4" s="267" t="s">
        <v>193</v>
      </c>
      <c r="G4" s="267"/>
      <c r="H4" s="267"/>
      <c r="I4" s="267"/>
      <c r="J4" s="267"/>
      <c r="K4" s="267"/>
      <c r="L4" s="267"/>
      <c r="M4" s="267"/>
      <c r="N4" s="267"/>
      <c r="O4" s="267"/>
      <c r="P4" s="267"/>
      <c r="Q4" s="267"/>
    </row>
    <row r="5" spans="2:17" x14ac:dyDescent="0.25">
      <c r="B5" s="275"/>
      <c r="C5" s="275"/>
      <c r="D5" s="275"/>
      <c r="E5" s="275"/>
      <c r="F5" s="268" t="s">
        <v>313</v>
      </c>
      <c r="G5" s="269"/>
      <c r="H5" s="269"/>
      <c r="I5" s="269"/>
      <c r="J5" s="269"/>
      <c r="K5" s="269"/>
      <c r="L5" s="269"/>
      <c r="M5" s="270"/>
      <c r="N5" s="271" t="s">
        <v>210</v>
      </c>
      <c r="O5" s="272"/>
      <c r="P5" s="267"/>
      <c r="Q5" s="267"/>
    </row>
    <row r="6" spans="2:17" x14ac:dyDescent="0.25">
      <c r="B6" s="275"/>
      <c r="C6" s="275"/>
      <c r="D6" s="275"/>
      <c r="E6" s="275"/>
      <c r="F6" s="271" t="s">
        <v>196</v>
      </c>
      <c r="G6" s="271"/>
      <c r="H6" s="271"/>
      <c r="I6" s="271"/>
      <c r="J6" s="271"/>
      <c r="K6" s="271"/>
      <c r="L6" s="271"/>
      <c r="M6" s="271"/>
      <c r="N6" s="273" t="s">
        <v>197</v>
      </c>
      <c r="O6" s="274"/>
      <c r="P6" s="267"/>
      <c r="Q6" s="267"/>
    </row>
    <row r="7" spans="2:17" x14ac:dyDescent="0.25">
      <c r="B7" s="265" t="s">
        <v>281</v>
      </c>
      <c r="C7" s="265"/>
      <c r="D7" s="265"/>
      <c r="E7" s="265"/>
      <c r="F7" s="265"/>
      <c r="G7" s="265"/>
      <c r="H7" s="265"/>
      <c r="I7" s="265"/>
      <c r="J7" s="265"/>
      <c r="K7" s="265"/>
      <c r="L7" s="265"/>
      <c r="M7" s="265"/>
      <c r="N7" s="265"/>
      <c r="O7" s="265"/>
      <c r="P7" s="265"/>
      <c r="Q7" s="265"/>
    </row>
    <row r="8" spans="2:17" x14ac:dyDescent="0.25">
      <c r="B8" s="264" t="s">
        <v>282</v>
      </c>
      <c r="C8" s="264"/>
      <c r="D8" s="264"/>
      <c r="E8" s="264"/>
      <c r="F8" s="266" t="s">
        <v>283</v>
      </c>
      <c r="G8" s="264" t="s">
        <v>47</v>
      </c>
      <c r="H8" s="264"/>
      <c r="I8" s="266" t="s">
        <v>284</v>
      </c>
      <c r="J8" s="266"/>
      <c r="K8" s="266"/>
      <c r="L8" s="266"/>
      <c r="M8" s="266"/>
      <c r="N8" s="266"/>
      <c r="O8" s="266"/>
      <c r="P8" s="266"/>
      <c r="Q8" s="266"/>
    </row>
    <row r="9" spans="2:17" x14ac:dyDescent="0.25">
      <c r="B9" s="264"/>
      <c r="C9" s="264"/>
      <c r="D9" s="264"/>
      <c r="E9" s="264"/>
      <c r="F9" s="266"/>
      <c r="G9" s="264"/>
      <c r="H9" s="264"/>
      <c r="I9" s="266"/>
      <c r="J9" s="266"/>
      <c r="K9" s="266"/>
      <c r="L9" s="266"/>
      <c r="M9" s="266"/>
      <c r="N9" s="266"/>
      <c r="O9" s="266"/>
      <c r="P9" s="266"/>
      <c r="Q9" s="266"/>
    </row>
    <row r="10" spans="2:17" x14ac:dyDescent="0.25">
      <c r="B10" s="264"/>
      <c r="C10" s="264"/>
      <c r="D10" s="264"/>
      <c r="E10" s="264"/>
      <c r="F10" s="135"/>
      <c r="G10" s="264"/>
      <c r="H10" s="264"/>
      <c r="I10" s="264"/>
      <c r="J10" s="264"/>
      <c r="K10" s="264"/>
      <c r="L10" s="264"/>
      <c r="M10" s="264"/>
      <c r="N10" s="264"/>
      <c r="O10" s="264"/>
      <c r="P10" s="264"/>
      <c r="Q10" s="264"/>
    </row>
    <row r="11" spans="2:17" x14ac:dyDescent="0.25">
      <c r="B11" s="264"/>
      <c r="C11" s="264"/>
      <c r="D11" s="264"/>
      <c r="E11" s="264"/>
      <c r="F11" s="135"/>
      <c r="G11" s="264"/>
      <c r="H11" s="264"/>
      <c r="I11" s="264"/>
      <c r="J11" s="264"/>
      <c r="K11" s="264"/>
      <c r="L11" s="264"/>
      <c r="M11" s="264"/>
      <c r="N11" s="264"/>
      <c r="O11" s="264"/>
      <c r="P11" s="264"/>
      <c r="Q11" s="264"/>
    </row>
    <row r="12" spans="2:17" x14ac:dyDescent="0.25">
      <c r="B12" s="264"/>
      <c r="C12" s="264"/>
      <c r="D12" s="264"/>
      <c r="E12" s="264"/>
      <c r="F12" s="135"/>
      <c r="G12" s="264"/>
      <c r="H12" s="264"/>
      <c r="I12" s="264"/>
      <c r="J12" s="264"/>
      <c r="K12" s="264"/>
      <c r="L12" s="264"/>
      <c r="M12" s="264"/>
      <c r="N12" s="264"/>
      <c r="O12" s="264"/>
      <c r="P12" s="264"/>
      <c r="Q12" s="264"/>
    </row>
    <row r="13" spans="2:17" x14ac:dyDescent="0.25">
      <c r="B13" s="264"/>
      <c r="C13" s="264"/>
      <c r="D13" s="264"/>
      <c r="E13" s="264"/>
      <c r="F13" s="135"/>
      <c r="G13" s="264"/>
      <c r="H13" s="264"/>
      <c r="I13" s="264"/>
      <c r="J13" s="264"/>
      <c r="K13" s="264"/>
      <c r="L13" s="264"/>
      <c r="M13" s="264"/>
      <c r="N13" s="264"/>
      <c r="O13" s="264"/>
      <c r="P13" s="264"/>
      <c r="Q13" s="264"/>
    </row>
    <row r="14" spans="2:17" x14ac:dyDescent="0.25">
      <c r="B14" s="264"/>
      <c r="C14" s="264"/>
      <c r="D14" s="264"/>
      <c r="E14" s="264"/>
      <c r="F14" s="135"/>
      <c r="G14" s="264"/>
      <c r="H14" s="264"/>
      <c r="I14" s="264"/>
      <c r="J14" s="264"/>
      <c r="K14" s="264"/>
      <c r="L14" s="264"/>
      <c r="M14" s="264"/>
      <c r="N14" s="264"/>
      <c r="O14" s="264"/>
      <c r="P14" s="264"/>
      <c r="Q14" s="264"/>
    </row>
    <row r="15" spans="2:17" x14ac:dyDescent="0.25">
      <c r="B15" s="264"/>
      <c r="C15" s="264"/>
      <c r="D15" s="264"/>
      <c r="E15" s="264"/>
      <c r="F15" s="135"/>
      <c r="G15" s="264"/>
      <c r="H15" s="264"/>
      <c r="I15" s="264"/>
      <c r="J15" s="264"/>
      <c r="K15" s="264"/>
      <c r="L15" s="264"/>
      <c r="M15" s="264"/>
      <c r="N15" s="264"/>
      <c r="O15" s="264"/>
      <c r="P15" s="264"/>
      <c r="Q15" s="264"/>
    </row>
    <row r="16" spans="2:17" x14ac:dyDescent="0.25">
      <c r="B16" s="264"/>
      <c r="C16" s="264"/>
      <c r="D16" s="264"/>
      <c r="E16" s="264"/>
      <c r="F16" s="135"/>
      <c r="G16" s="264"/>
      <c r="H16" s="264"/>
      <c r="I16" s="264"/>
      <c r="J16" s="264"/>
      <c r="K16" s="264"/>
      <c r="L16" s="264"/>
      <c r="M16" s="264"/>
      <c r="N16" s="264"/>
      <c r="O16" s="264"/>
      <c r="P16" s="264"/>
      <c r="Q16" s="264"/>
    </row>
    <row r="17" spans="2:17" x14ac:dyDescent="0.25">
      <c r="B17" s="264"/>
      <c r="C17" s="264"/>
      <c r="D17" s="264"/>
      <c r="E17" s="264"/>
      <c r="F17" s="135"/>
      <c r="G17" s="264"/>
      <c r="H17" s="264"/>
      <c r="I17" s="264"/>
      <c r="J17" s="264"/>
      <c r="K17" s="264"/>
      <c r="L17" s="264"/>
      <c r="M17" s="264"/>
      <c r="N17" s="264"/>
      <c r="O17" s="264"/>
      <c r="P17" s="264"/>
      <c r="Q17" s="264"/>
    </row>
    <row r="18" spans="2:17" x14ac:dyDescent="0.25">
      <c r="B18" s="264"/>
      <c r="C18" s="264"/>
      <c r="D18" s="264"/>
      <c r="E18" s="264"/>
      <c r="F18" s="135"/>
      <c r="G18" s="264"/>
      <c r="H18" s="264"/>
      <c r="I18" s="264"/>
      <c r="J18" s="264"/>
      <c r="K18" s="264"/>
      <c r="L18" s="264"/>
      <c r="M18" s="264"/>
      <c r="N18" s="264"/>
      <c r="O18" s="264"/>
      <c r="P18" s="264"/>
      <c r="Q18" s="264"/>
    </row>
    <row r="19" spans="2:17" x14ac:dyDescent="0.25">
      <c r="B19" s="264"/>
      <c r="C19" s="264"/>
      <c r="D19" s="264"/>
      <c r="E19" s="264"/>
      <c r="F19" s="135"/>
      <c r="G19" s="264"/>
      <c r="H19" s="264"/>
      <c r="I19" s="264"/>
      <c r="J19" s="264"/>
      <c r="K19" s="264"/>
      <c r="L19" s="264"/>
      <c r="M19" s="264"/>
      <c r="N19" s="264"/>
      <c r="O19" s="264"/>
      <c r="P19" s="264"/>
      <c r="Q19" s="264"/>
    </row>
    <row r="20" spans="2:17" x14ac:dyDescent="0.25">
      <c r="B20" s="264"/>
      <c r="C20" s="264"/>
      <c r="D20" s="264"/>
      <c r="E20" s="264"/>
      <c r="F20" s="135"/>
      <c r="G20" s="264"/>
      <c r="H20" s="264"/>
      <c r="I20" s="264"/>
      <c r="J20" s="264"/>
      <c r="K20" s="264"/>
      <c r="L20" s="264"/>
      <c r="M20" s="264"/>
      <c r="N20" s="264"/>
      <c r="O20" s="264"/>
      <c r="P20" s="264"/>
      <c r="Q20" s="264"/>
    </row>
    <row r="21" spans="2:17" x14ac:dyDescent="0.25">
      <c r="B21" s="264"/>
      <c r="C21" s="264"/>
      <c r="D21" s="264"/>
      <c r="E21" s="264"/>
      <c r="F21" s="135"/>
      <c r="G21" s="264"/>
      <c r="H21" s="264"/>
      <c r="I21" s="264"/>
      <c r="J21" s="264"/>
      <c r="K21" s="264"/>
      <c r="L21" s="264"/>
      <c r="M21" s="264"/>
      <c r="N21" s="264"/>
      <c r="O21" s="264"/>
      <c r="P21" s="264"/>
      <c r="Q21" s="264"/>
    </row>
    <row r="22" spans="2:17" x14ac:dyDescent="0.25">
      <c r="B22" s="264"/>
      <c r="C22" s="264"/>
      <c r="D22" s="264"/>
      <c r="E22" s="264"/>
      <c r="F22" s="135"/>
      <c r="G22" s="264"/>
      <c r="H22" s="264"/>
      <c r="I22" s="264"/>
      <c r="J22" s="264"/>
      <c r="K22" s="264"/>
      <c r="L22" s="264"/>
      <c r="M22" s="264"/>
      <c r="N22" s="264"/>
      <c r="O22" s="264"/>
      <c r="P22" s="264"/>
      <c r="Q22" s="264"/>
    </row>
    <row r="23" spans="2:17" x14ac:dyDescent="0.25">
      <c r="B23" s="264"/>
      <c r="C23" s="264"/>
      <c r="D23" s="264"/>
      <c r="E23" s="264"/>
      <c r="F23" s="135"/>
      <c r="G23" s="264"/>
      <c r="H23" s="264"/>
      <c r="I23" s="264"/>
      <c r="J23" s="264"/>
      <c r="K23" s="264"/>
      <c r="L23" s="264"/>
      <c r="M23" s="264"/>
      <c r="N23" s="264"/>
      <c r="O23" s="264"/>
      <c r="P23" s="264"/>
      <c r="Q23" s="264"/>
    </row>
    <row r="24" spans="2:17" x14ac:dyDescent="0.25">
      <c r="B24" s="264"/>
      <c r="C24" s="264"/>
      <c r="D24" s="264"/>
      <c r="E24" s="264"/>
      <c r="F24" s="135"/>
      <c r="G24" s="264"/>
      <c r="H24" s="264"/>
      <c r="I24" s="264"/>
      <c r="J24" s="264"/>
      <c r="K24" s="264"/>
      <c r="L24" s="264"/>
      <c r="M24" s="264"/>
      <c r="N24" s="264"/>
      <c r="O24" s="264"/>
      <c r="P24" s="264"/>
      <c r="Q24" s="264"/>
    </row>
    <row r="25" spans="2:17" x14ac:dyDescent="0.25">
      <c r="B25" s="264"/>
      <c r="C25" s="264"/>
      <c r="D25" s="264"/>
      <c r="E25" s="264"/>
      <c r="F25" s="135"/>
      <c r="G25" s="264"/>
      <c r="H25" s="264"/>
      <c r="I25" s="264"/>
      <c r="J25" s="264"/>
      <c r="K25" s="264"/>
      <c r="L25" s="264"/>
      <c r="M25" s="264"/>
      <c r="N25" s="264"/>
      <c r="O25" s="264"/>
      <c r="P25" s="264"/>
      <c r="Q25" s="264"/>
    </row>
    <row r="26" spans="2:17" x14ac:dyDescent="0.25">
      <c r="B26" s="264"/>
      <c r="C26" s="264"/>
      <c r="D26" s="264"/>
      <c r="E26" s="264"/>
      <c r="F26" s="135"/>
      <c r="G26" s="264"/>
      <c r="H26" s="264"/>
      <c r="I26" s="264"/>
      <c r="J26" s="264"/>
      <c r="K26" s="264"/>
      <c r="L26" s="264"/>
      <c r="M26" s="264"/>
      <c r="N26" s="264"/>
      <c r="O26" s="264"/>
      <c r="P26" s="264"/>
      <c r="Q26" s="264"/>
    </row>
  </sheetData>
  <mergeCells count="65">
    <mergeCell ref="F2:O2"/>
    <mergeCell ref="I15:Q15"/>
    <mergeCell ref="G8:H9"/>
    <mergeCell ref="G15:H15"/>
    <mergeCell ref="B8:E9"/>
    <mergeCell ref="B10:E10"/>
    <mergeCell ref="B2:E6"/>
    <mergeCell ref="I8:Q9"/>
    <mergeCell ref="P2:Q6"/>
    <mergeCell ref="F3:O3"/>
    <mergeCell ref="F4:O4"/>
    <mergeCell ref="F5:M5"/>
    <mergeCell ref="N5:O5"/>
    <mergeCell ref="F6:M6"/>
    <mergeCell ref="G17:H17"/>
    <mergeCell ref="N6:O6"/>
    <mergeCell ref="B7:Q7"/>
    <mergeCell ref="B16:E16"/>
    <mergeCell ref="B17:E17"/>
    <mergeCell ref="B18:E18"/>
    <mergeCell ref="B19:E19"/>
    <mergeCell ref="G18:H18"/>
    <mergeCell ref="G19:H19"/>
    <mergeCell ref="B13:E13"/>
    <mergeCell ref="F8:F9"/>
    <mergeCell ref="B14:E14"/>
    <mergeCell ref="B15:E15"/>
    <mergeCell ref="B11:E11"/>
    <mergeCell ref="B12:E12"/>
    <mergeCell ref="G16:H16"/>
    <mergeCell ref="B24:E24"/>
    <mergeCell ref="B25:E25"/>
    <mergeCell ref="G25:H25"/>
    <mergeCell ref="B26:E26"/>
    <mergeCell ref="G10:H10"/>
    <mergeCell ref="G11:H11"/>
    <mergeCell ref="G12:H12"/>
    <mergeCell ref="G13:H13"/>
    <mergeCell ref="G14:H14"/>
    <mergeCell ref="B20:E20"/>
    <mergeCell ref="B21:E21"/>
    <mergeCell ref="B22:E22"/>
    <mergeCell ref="B23:E23"/>
    <mergeCell ref="G20:H20"/>
    <mergeCell ref="G21:H21"/>
    <mergeCell ref="G23:H23"/>
    <mergeCell ref="G24:H24"/>
    <mergeCell ref="G22:H22"/>
    <mergeCell ref="G26:H26"/>
    <mergeCell ref="I10:Q10"/>
    <mergeCell ref="I11:Q11"/>
    <mergeCell ref="I12:Q12"/>
    <mergeCell ref="I13:Q13"/>
    <mergeCell ref="I14:Q14"/>
    <mergeCell ref="I26:Q26"/>
    <mergeCell ref="I18:Q18"/>
    <mergeCell ref="I19:Q19"/>
    <mergeCell ref="I20:Q20"/>
    <mergeCell ref="I21:Q21"/>
    <mergeCell ref="I22:Q22"/>
    <mergeCell ref="I23:Q23"/>
    <mergeCell ref="I16:Q16"/>
    <mergeCell ref="I17:Q17"/>
    <mergeCell ref="I24:Q24"/>
    <mergeCell ref="I25:Q25"/>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8">
    <tabColor rgb="FF00B050"/>
  </sheetPr>
  <dimension ref="A1:HK141"/>
  <sheetViews>
    <sheetView tabSelected="1" topLeftCell="A101" zoomScale="80" zoomScaleNormal="80" workbookViewId="0">
      <pane xSplit="1" ySplit="10" topLeftCell="B122" activePane="bottomRight" state="frozen"/>
      <selection activeCell="A101" sqref="A101"/>
      <selection pane="topRight" activeCell="B101" sqref="B101"/>
      <selection pane="bottomLeft" activeCell="A111" sqref="A111"/>
      <selection pane="bottomRight" activeCell="BR122" sqref="BR122:BR127"/>
    </sheetView>
  </sheetViews>
  <sheetFormatPr baseColWidth="10" defaultRowHeight="20.25" customHeight="1" x14ac:dyDescent="0.2"/>
  <cols>
    <col min="1" max="1" width="5" style="27" customWidth="1"/>
    <col min="2" max="2" width="29.28515625" style="27" customWidth="1"/>
    <col min="3" max="3" width="20.5703125" style="27" hidden="1" customWidth="1"/>
    <col min="4" max="4" width="4.5703125" style="27" customWidth="1"/>
    <col min="5" max="5" width="7.28515625" style="27" customWidth="1"/>
    <col min="6" max="7" width="8" style="27" customWidth="1"/>
    <col min="8" max="8" width="15" style="27" customWidth="1"/>
    <col min="9" max="9" width="18.28515625" style="27" customWidth="1"/>
    <col min="10" max="10" width="42" style="27" customWidth="1"/>
    <col min="11" max="11" width="44.85546875" style="27" customWidth="1"/>
    <col min="12" max="12" width="76.5703125" style="27" customWidth="1"/>
    <col min="13" max="13" width="18.5703125" style="27" customWidth="1"/>
    <col min="14" max="14" width="24.42578125" style="27" customWidth="1"/>
    <col min="15" max="15" width="7.140625" style="27" hidden="1" customWidth="1"/>
    <col min="16" max="16" width="2.140625" style="27" hidden="1" customWidth="1"/>
    <col min="17" max="17" width="0.28515625" style="27" customWidth="1"/>
    <col min="18" max="18" width="17.140625" style="27" customWidth="1"/>
    <col min="19" max="19" width="17.28515625" style="27" customWidth="1"/>
    <col min="20" max="20" width="60" style="27" customWidth="1"/>
    <col min="21" max="21" width="14.140625" style="27" customWidth="1"/>
    <col min="22" max="22" width="5.7109375" style="27" customWidth="1"/>
    <col min="23" max="23" width="12.140625" style="27" customWidth="1"/>
    <col min="24" max="24" width="60" style="27" customWidth="1"/>
    <col min="25" max="25" width="5.7109375" style="27" customWidth="1"/>
    <col min="26" max="26" width="8.85546875" style="27" customWidth="1"/>
    <col min="27" max="27" width="10.7109375" style="27" customWidth="1"/>
    <col min="28" max="28" width="5.7109375" style="27" customWidth="1"/>
    <col min="29" max="29" width="11" style="27" customWidth="1"/>
    <col min="30" max="30" width="10.28515625" style="27" hidden="1" customWidth="1"/>
    <col min="31" max="31" width="19.42578125" style="27" hidden="1" customWidth="1"/>
    <col min="32" max="32" width="14.7109375" style="27" hidden="1" customWidth="1"/>
    <col min="33" max="33" width="19.5703125" style="27" hidden="1" customWidth="1"/>
    <col min="34" max="34" width="13.42578125" style="27" hidden="1" customWidth="1"/>
    <col min="35" max="35" width="14.42578125" style="27" hidden="1" customWidth="1"/>
    <col min="36" max="36" width="13.7109375" style="27" hidden="1" customWidth="1"/>
    <col min="37" max="38" width="18.5703125" style="27" hidden="1" customWidth="1"/>
    <col min="39" max="39" width="18.42578125" style="27" hidden="1" customWidth="1"/>
    <col min="40" max="41" width="18.5703125" style="27" customWidth="1"/>
    <col min="42" max="42" width="17" style="27" customWidth="1"/>
    <col min="43" max="43" width="17.140625" style="27" customWidth="1"/>
    <col min="44" max="44" width="26.7109375" style="27" customWidth="1"/>
    <col min="45" max="45" width="16" style="27" customWidth="1"/>
    <col min="46" max="46" width="18.140625" style="27" customWidth="1"/>
    <col min="47" max="47" width="19.5703125" style="27" customWidth="1"/>
    <col min="48" max="48" width="35.7109375" style="27" customWidth="1"/>
    <col min="49" max="49" width="15.7109375" style="27" customWidth="1"/>
    <col min="50" max="50" width="46.7109375" style="27" hidden="1" customWidth="1"/>
    <col min="51" max="51" width="46.28515625" style="27" hidden="1" customWidth="1"/>
    <col min="52" max="52" width="21.140625" style="27" hidden="1" customWidth="1"/>
    <col min="53" max="53" width="16.85546875" style="27" hidden="1" customWidth="1"/>
    <col min="54" max="54" width="25.42578125" style="27" hidden="1" customWidth="1"/>
    <col min="55" max="55" width="20.85546875" style="27" hidden="1" customWidth="1"/>
    <col min="56" max="56" width="35.42578125" style="28" hidden="1" customWidth="1"/>
    <col min="57" max="57" width="30.140625" style="28" hidden="1" customWidth="1"/>
    <col min="58" max="58" width="21.140625" style="27" hidden="1" customWidth="1"/>
    <col min="59" max="59" width="20" style="27" hidden="1" customWidth="1"/>
    <col min="60" max="60" width="18.42578125" style="27" hidden="1" customWidth="1"/>
    <col min="61" max="61" width="21.85546875" style="27" hidden="1" customWidth="1"/>
    <col min="62" max="63" width="33.140625" style="27" customWidth="1"/>
    <col min="64" max="64" width="21.85546875" style="27" customWidth="1"/>
    <col min="65" max="65" width="20" style="27" customWidth="1"/>
    <col min="66" max="66" width="25" style="27" customWidth="1"/>
    <col min="67" max="70" width="24.5703125" style="27" customWidth="1"/>
    <col min="71" max="76" width="11.42578125" style="27"/>
    <col min="77" max="77" width="29.140625" style="27" customWidth="1"/>
    <col min="78" max="78" width="29.5703125" style="27" bestFit="1" customWidth="1"/>
    <col min="79" max="79" width="14.85546875" style="27" bestFit="1" customWidth="1"/>
    <col min="80" max="87" width="11.42578125" style="27"/>
    <col min="88" max="88" width="34.85546875" style="27" customWidth="1"/>
    <col min="89" max="95" width="11.42578125" style="27"/>
    <col min="96" max="96" width="15.5703125" style="27" customWidth="1"/>
    <col min="97" max="97" width="11.42578125" style="27"/>
    <col min="98" max="98" width="17.140625" style="27" customWidth="1"/>
    <col min="99" max="100" width="11.42578125" style="27"/>
    <col min="101" max="101" width="12.7109375" style="27" customWidth="1"/>
    <col min="102" max="105" width="11.42578125" style="27"/>
    <col min="106" max="106" width="14.28515625" style="27" customWidth="1"/>
    <col min="107" max="16384" width="11.42578125" style="27"/>
  </cols>
  <sheetData>
    <row r="1" spans="1:65" ht="20.25" hidden="1" customHeight="1" x14ac:dyDescent="0.2">
      <c r="A1" s="41"/>
      <c r="AU1" s="85"/>
      <c r="AV1" s="85"/>
      <c r="AW1" s="85"/>
      <c r="AX1" s="85"/>
      <c r="AY1" s="85"/>
      <c r="AZ1" s="85"/>
      <c r="BA1" s="85"/>
      <c r="BB1" s="85"/>
      <c r="BC1" s="85"/>
      <c r="BD1" s="86"/>
      <c r="BE1" s="86"/>
      <c r="BF1" s="85"/>
      <c r="BG1" s="85"/>
      <c r="BH1" s="85"/>
      <c r="BI1" s="85"/>
      <c r="BJ1" s="85"/>
      <c r="BK1" s="85"/>
      <c r="BL1" s="85"/>
      <c r="BM1" s="85"/>
    </row>
    <row r="2" spans="1:65" ht="20.25" hidden="1" customHeight="1" x14ac:dyDescent="0.2">
      <c r="AU2" s="85"/>
      <c r="AV2" s="85"/>
      <c r="AW2" s="85"/>
      <c r="AX2" s="85"/>
      <c r="AY2" s="85"/>
      <c r="AZ2" s="85"/>
      <c r="BA2" s="85"/>
      <c r="BB2" s="85"/>
      <c r="BC2" s="85"/>
      <c r="BD2" s="86"/>
      <c r="BE2" s="86"/>
      <c r="BF2" s="85"/>
      <c r="BG2" s="85"/>
      <c r="BH2" s="85"/>
      <c r="BI2" s="85"/>
      <c r="BJ2" s="85"/>
      <c r="BK2" s="85"/>
      <c r="BL2" s="85"/>
      <c r="BM2" s="85"/>
    </row>
    <row r="3" spans="1:65" ht="20.25" hidden="1" customHeight="1" x14ac:dyDescent="0.2">
      <c r="AU3" s="85"/>
      <c r="AV3" s="85"/>
      <c r="AW3" s="85"/>
      <c r="AX3" s="85"/>
      <c r="AY3" s="85"/>
      <c r="AZ3" s="85"/>
      <c r="BA3" s="85"/>
      <c r="BB3" s="85"/>
      <c r="BC3" s="85"/>
      <c r="BD3" s="86"/>
      <c r="BE3" s="86"/>
      <c r="BF3" s="85"/>
      <c r="BG3" s="85"/>
      <c r="BH3" s="85"/>
      <c r="BI3" s="85"/>
      <c r="BJ3" s="85"/>
      <c r="BK3" s="85"/>
      <c r="BL3" s="85"/>
      <c r="BM3" s="85"/>
    </row>
    <row r="4" spans="1:65" ht="20.25" hidden="1" customHeight="1" x14ac:dyDescent="0.2">
      <c r="AU4" s="85"/>
      <c r="AV4" s="85"/>
      <c r="AW4" s="85"/>
      <c r="AX4" s="85"/>
      <c r="AY4" s="85"/>
      <c r="AZ4" s="85"/>
      <c r="BA4" s="85"/>
      <c r="BB4" s="85"/>
      <c r="BC4" s="85"/>
      <c r="BD4" s="86"/>
      <c r="BE4" s="86"/>
      <c r="BF4" s="85"/>
      <c r="BG4" s="85"/>
      <c r="BH4" s="85"/>
      <c r="BI4" s="85"/>
      <c r="BJ4" s="85"/>
      <c r="BK4" s="85"/>
      <c r="BL4" s="85"/>
      <c r="BM4" s="85"/>
    </row>
    <row r="5" spans="1:65" ht="20.25" hidden="1" customHeight="1" x14ac:dyDescent="0.2">
      <c r="AU5" s="85"/>
      <c r="AV5" s="85"/>
      <c r="AW5" s="85"/>
      <c r="AX5" s="85"/>
      <c r="AY5" s="85"/>
      <c r="AZ5" s="85"/>
      <c r="BA5" s="85"/>
      <c r="BB5" s="85"/>
      <c r="BC5" s="85"/>
      <c r="BD5" s="86"/>
      <c r="BE5" s="86"/>
      <c r="BF5" s="85"/>
      <c r="BG5" s="85"/>
      <c r="BH5" s="85"/>
      <c r="BI5" s="85"/>
      <c r="BJ5" s="85"/>
      <c r="BK5" s="85"/>
      <c r="BL5" s="85"/>
      <c r="BM5" s="85"/>
    </row>
    <row r="6" spans="1:65" ht="20.25" hidden="1" customHeight="1" x14ac:dyDescent="0.2">
      <c r="AU6" s="85"/>
      <c r="AV6" s="85"/>
      <c r="AW6" s="85"/>
      <c r="AX6" s="85"/>
      <c r="AY6" s="85"/>
      <c r="AZ6" s="85"/>
      <c r="BA6" s="85"/>
      <c r="BB6" s="85"/>
      <c r="BC6" s="85"/>
      <c r="BD6" s="86"/>
      <c r="BE6" s="86"/>
      <c r="BF6" s="85"/>
      <c r="BG6" s="85"/>
      <c r="BH6" s="85"/>
      <c r="BI6" s="85"/>
      <c r="BJ6" s="85"/>
      <c r="BK6" s="85"/>
      <c r="BL6" s="85"/>
      <c r="BM6" s="85"/>
    </row>
    <row r="7" spans="1:65" ht="20.25" hidden="1" customHeight="1" x14ac:dyDescent="0.2">
      <c r="AU7" s="85"/>
      <c r="AV7" s="85"/>
      <c r="AW7" s="85"/>
      <c r="AX7" s="85"/>
      <c r="AY7" s="85"/>
      <c r="AZ7" s="85"/>
      <c r="BA7" s="85"/>
      <c r="BB7" s="85"/>
      <c r="BC7" s="85"/>
      <c r="BD7" s="86"/>
      <c r="BE7" s="86"/>
      <c r="BF7" s="85"/>
      <c r="BG7" s="85"/>
      <c r="BH7" s="85"/>
      <c r="BI7" s="85"/>
      <c r="BJ7" s="85"/>
      <c r="BK7" s="85"/>
      <c r="BL7" s="85"/>
      <c r="BM7" s="85"/>
    </row>
    <row r="8" spans="1:65" ht="20.25" hidden="1" customHeight="1" x14ac:dyDescent="0.2">
      <c r="AU8" s="85"/>
      <c r="AV8" s="85"/>
      <c r="AW8" s="85"/>
      <c r="AX8" s="85"/>
      <c r="AY8" s="85"/>
      <c r="AZ8" s="85"/>
      <c r="BA8" s="85"/>
      <c r="BB8" s="85"/>
      <c r="BC8" s="85"/>
      <c r="BD8" s="86"/>
      <c r="BE8" s="86"/>
      <c r="BF8" s="85"/>
      <c r="BG8" s="85"/>
      <c r="BH8" s="85"/>
      <c r="BI8" s="85"/>
      <c r="BJ8" s="85"/>
      <c r="BK8" s="85"/>
      <c r="BL8" s="85"/>
      <c r="BM8" s="85"/>
    </row>
    <row r="9" spans="1:65" ht="20.25" hidden="1" customHeight="1" x14ac:dyDescent="0.2">
      <c r="AU9" s="85"/>
      <c r="AV9" s="85"/>
      <c r="AW9" s="85"/>
      <c r="AX9" s="85"/>
      <c r="AY9" s="85"/>
      <c r="AZ9" s="85"/>
      <c r="BA9" s="85"/>
      <c r="BB9" s="85"/>
      <c r="BC9" s="85"/>
      <c r="BD9" s="86"/>
      <c r="BE9" s="86"/>
      <c r="BF9" s="85"/>
      <c r="BG9" s="85"/>
      <c r="BH9" s="85"/>
      <c r="BI9" s="85"/>
      <c r="BJ9" s="85"/>
      <c r="BK9" s="85"/>
      <c r="BL9" s="85"/>
      <c r="BM9" s="85"/>
    </row>
    <row r="10" spans="1:65" ht="20.25" hidden="1" customHeight="1" x14ac:dyDescent="0.2">
      <c r="AU10" s="85"/>
      <c r="AV10" s="85"/>
      <c r="AW10" s="85"/>
      <c r="AX10" s="85"/>
      <c r="AY10" s="85"/>
      <c r="AZ10" s="85"/>
      <c r="BA10" s="85"/>
      <c r="BB10" s="85"/>
      <c r="BC10" s="85"/>
      <c r="BD10" s="86"/>
      <c r="BE10" s="86"/>
      <c r="BF10" s="85"/>
      <c r="BG10" s="85"/>
      <c r="BH10" s="85"/>
      <c r="BI10" s="85"/>
      <c r="BJ10" s="85"/>
      <c r="BK10" s="85"/>
      <c r="BL10" s="85"/>
      <c r="BM10" s="85"/>
    </row>
    <row r="11" spans="1:65" ht="20.25" hidden="1" customHeight="1" x14ac:dyDescent="0.2">
      <c r="AU11" s="85"/>
      <c r="AV11" s="85"/>
      <c r="AW11" s="85"/>
      <c r="AX11" s="85"/>
      <c r="AY11" s="85"/>
      <c r="AZ11" s="85"/>
      <c r="BA11" s="85"/>
      <c r="BB11" s="85"/>
      <c r="BC11" s="85"/>
      <c r="BD11" s="86"/>
      <c r="BE11" s="86"/>
      <c r="BF11" s="85"/>
      <c r="BG11" s="85"/>
      <c r="BH11" s="85"/>
      <c r="BI11" s="85"/>
      <c r="BJ11" s="85"/>
      <c r="BK11" s="85"/>
      <c r="BL11" s="85"/>
      <c r="BM11" s="85"/>
    </row>
    <row r="12" spans="1:65" ht="20.25" hidden="1" customHeight="1" x14ac:dyDescent="0.2">
      <c r="AU12" s="85"/>
      <c r="AV12" s="85"/>
      <c r="AW12" s="85"/>
      <c r="AX12" s="85"/>
      <c r="AY12" s="85"/>
      <c r="AZ12" s="85"/>
      <c r="BA12" s="85"/>
      <c r="BB12" s="85"/>
      <c r="BC12" s="85"/>
      <c r="BD12" s="86"/>
      <c r="BE12" s="86"/>
      <c r="BF12" s="85"/>
      <c r="BG12" s="85"/>
      <c r="BH12" s="85"/>
      <c r="BI12" s="85"/>
      <c r="BJ12" s="85"/>
      <c r="BK12" s="85"/>
      <c r="BL12" s="85"/>
      <c r="BM12" s="85"/>
    </row>
    <row r="13" spans="1:65" ht="20.25" hidden="1" customHeight="1" x14ac:dyDescent="0.2">
      <c r="AU13" s="85"/>
      <c r="AV13" s="85"/>
      <c r="AW13" s="85"/>
      <c r="AX13" s="85"/>
      <c r="AY13" s="85"/>
      <c r="AZ13" s="85"/>
      <c r="BA13" s="85"/>
      <c r="BB13" s="85"/>
      <c r="BC13" s="85"/>
      <c r="BD13" s="86"/>
      <c r="BE13" s="86"/>
      <c r="BF13" s="85"/>
      <c r="BG13" s="85"/>
      <c r="BH13" s="85"/>
      <c r="BI13" s="85"/>
      <c r="BJ13" s="85"/>
      <c r="BK13" s="85"/>
      <c r="BL13" s="85"/>
      <c r="BM13" s="85"/>
    </row>
    <row r="14" spans="1:65" ht="20.25" hidden="1" customHeight="1" x14ac:dyDescent="0.2">
      <c r="AU14" s="85"/>
      <c r="AV14" s="85"/>
      <c r="AW14" s="85"/>
      <c r="AX14" s="85"/>
      <c r="AY14" s="85"/>
      <c r="AZ14" s="85"/>
      <c r="BA14" s="85"/>
      <c r="BB14" s="85"/>
      <c r="BC14" s="85"/>
      <c r="BD14" s="86"/>
      <c r="BE14" s="86"/>
      <c r="BF14" s="85"/>
      <c r="BG14" s="85"/>
      <c r="BH14" s="85"/>
      <c r="BI14" s="85"/>
      <c r="BJ14" s="85"/>
      <c r="BK14" s="85"/>
      <c r="BL14" s="85"/>
      <c r="BM14" s="85"/>
    </row>
    <row r="15" spans="1:65" ht="20.25" hidden="1" customHeight="1" x14ac:dyDescent="0.2">
      <c r="AU15" s="85"/>
      <c r="AV15" s="85"/>
      <c r="AW15" s="85"/>
      <c r="AX15" s="85"/>
      <c r="AY15" s="85"/>
      <c r="AZ15" s="85"/>
      <c r="BA15" s="85"/>
      <c r="BB15" s="85"/>
      <c r="BC15" s="85"/>
      <c r="BD15" s="86"/>
      <c r="BE15" s="86"/>
      <c r="BF15" s="85"/>
      <c r="BG15" s="85"/>
      <c r="BH15" s="85"/>
      <c r="BI15" s="85"/>
      <c r="BJ15" s="85"/>
      <c r="BK15" s="85"/>
      <c r="BL15" s="85"/>
      <c r="BM15" s="85"/>
    </row>
    <row r="16" spans="1:65" ht="20.25" hidden="1" customHeight="1" x14ac:dyDescent="0.2">
      <c r="AU16" s="85"/>
      <c r="AV16" s="85"/>
      <c r="AW16" s="85"/>
      <c r="AX16" s="85"/>
      <c r="AY16" s="85"/>
      <c r="AZ16" s="85"/>
      <c r="BA16" s="85"/>
      <c r="BB16" s="85"/>
      <c r="BC16" s="85"/>
      <c r="BD16" s="86"/>
      <c r="BE16" s="86"/>
      <c r="BF16" s="85"/>
      <c r="BG16" s="85"/>
      <c r="BH16" s="85"/>
      <c r="BI16" s="85"/>
      <c r="BJ16" s="85"/>
      <c r="BK16" s="85"/>
      <c r="BL16" s="85"/>
      <c r="BM16" s="85"/>
    </row>
    <row r="17" spans="47:65" ht="20.25" hidden="1" customHeight="1" x14ac:dyDescent="0.2">
      <c r="AU17" s="85"/>
      <c r="AV17" s="85"/>
      <c r="AW17" s="85"/>
      <c r="AX17" s="85"/>
      <c r="AY17" s="85"/>
      <c r="AZ17" s="85"/>
      <c r="BA17" s="85"/>
      <c r="BB17" s="85"/>
      <c r="BC17" s="85"/>
      <c r="BD17" s="86"/>
      <c r="BE17" s="86"/>
      <c r="BF17" s="85"/>
      <c r="BG17" s="85"/>
      <c r="BH17" s="85"/>
      <c r="BI17" s="85"/>
      <c r="BJ17" s="85"/>
      <c r="BK17" s="85"/>
      <c r="BL17" s="85"/>
      <c r="BM17" s="85"/>
    </row>
    <row r="18" spans="47:65" ht="20.25" hidden="1" customHeight="1" x14ac:dyDescent="0.2">
      <c r="AU18" s="85"/>
      <c r="AV18" s="85"/>
      <c r="AW18" s="85"/>
      <c r="AX18" s="85"/>
      <c r="AY18" s="85"/>
      <c r="AZ18" s="85"/>
      <c r="BA18" s="85"/>
      <c r="BB18" s="85"/>
      <c r="BC18" s="85"/>
      <c r="BD18" s="86"/>
      <c r="BE18" s="86"/>
      <c r="BF18" s="85"/>
      <c r="BG18" s="85"/>
      <c r="BH18" s="85"/>
      <c r="BI18" s="85"/>
      <c r="BJ18" s="85"/>
      <c r="BK18" s="85"/>
      <c r="BL18" s="85"/>
      <c r="BM18" s="85"/>
    </row>
    <row r="19" spans="47:65" ht="20.25" hidden="1" customHeight="1" x14ac:dyDescent="0.2">
      <c r="AU19" s="85"/>
      <c r="AV19" s="85"/>
      <c r="AW19" s="85"/>
      <c r="AX19" s="85"/>
      <c r="AY19" s="85"/>
      <c r="AZ19" s="85"/>
      <c r="BA19" s="85"/>
      <c r="BB19" s="85"/>
      <c r="BC19" s="85"/>
      <c r="BD19" s="86"/>
      <c r="BE19" s="86"/>
      <c r="BF19" s="85"/>
      <c r="BG19" s="85"/>
      <c r="BH19" s="85"/>
      <c r="BI19" s="85"/>
      <c r="BJ19" s="85"/>
      <c r="BK19" s="85"/>
      <c r="BL19" s="85"/>
      <c r="BM19" s="85"/>
    </row>
    <row r="20" spans="47:65" ht="20.25" hidden="1" customHeight="1" x14ac:dyDescent="0.2">
      <c r="AU20" s="85"/>
      <c r="AV20" s="85"/>
      <c r="AW20" s="85"/>
      <c r="AX20" s="85"/>
      <c r="AY20" s="85"/>
      <c r="AZ20" s="85"/>
      <c r="BA20" s="85"/>
      <c r="BB20" s="85"/>
      <c r="BC20" s="85"/>
      <c r="BD20" s="86"/>
      <c r="BE20" s="86"/>
      <c r="BF20" s="85"/>
      <c r="BG20" s="85"/>
      <c r="BH20" s="85"/>
      <c r="BI20" s="85"/>
      <c r="BJ20" s="85"/>
      <c r="BK20" s="85"/>
      <c r="BL20" s="85"/>
      <c r="BM20" s="85"/>
    </row>
    <row r="21" spans="47:65" ht="20.25" hidden="1" customHeight="1" x14ac:dyDescent="0.2">
      <c r="AU21" s="85"/>
      <c r="AV21" s="85"/>
      <c r="AW21" s="85"/>
      <c r="AX21" s="85"/>
      <c r="AY21" s="85"/>
      <c r="AZ21" s="85"/>
      <c r="BA21" s="85"/>
      <c r="BB21" s="85"/>
      <c r="BC21" s="85"/>
      <c r="BD21" s="86"/>
      <c r="BE21" s="86"/>
      <c r="BF21" s="85"/>
      <c r="BG21" s="85"/>
      <c r="BH21" s="85"/>
      <c r="BI21" s="85"/>
      <c r="BJ21" s="85"/>
      <c r="BK21" s="85"/>
      <c r="BL21" s="85"/>
      <c r="BM21" s="85"/>
    </row>
    <row r="22" spans="47:65" ht="20.25" hidden="1" customHeight="1" x14ac:dyDescent="0.2">
      <c r="AU22" s="85"/>
      <c r="AV22" s="85"/>
      <c r="AW22" s="85"/>
      <c r="AX22" s="85"/>
      <c r="AY22" s="85"/>
      <c r="AZ22" s="85"/>
      <c r="BA22" s="85"/>
      <c r="BB22" s="85"/>
      <c r="BC22" s="85"/>
      <c r="BD22" s="86"/>
      <c r="BE22" s="86"/>
      <c r="BF22" s="85"/>
      <c r="BG22" s="85"/>
      <c r="BH22" s="85"/>
      <c r="BI22" s="85"/>
      <c r="BJ22" s="85"/>
      <c r="BK22" s="85"/>
      <c r="BL22" s="85"/>
      <c r="BM22" s="85"/>
    </row>
    <row r="23" spans="47:65" ht="20.25" hidden="1" customHeight="1" x14ac:dyDescent="0.2">
      <c r="AU23" s="85"/>
      <c r="AV23" s="85"/>
      <c r="AW23" s="85"/>
      <c r="AX23" s="85"/>
      <c r="AY23" s="85"/>
      <c r="AZ23" s="85"/>
      <c r="BA23" s="85"/>
      <c r="BB23" s="85"/>
      <c r="BC23" s="85"/>
      <c r="BD23" s="86"/>
      <c r="BE23" s="86"/>
      <c r="BF23" s="85"/>
      <c r="BG23" s="85"/>
      <c r="BH23" s="85"/>
      <c r="BI23" s="85"/>
      <c r="BJ23" s="85"/>
      <c r="BK23" s="85"/>
      <c r="BL23" s="85"/>
      <c r="BM23" s="85"/>
    </row>
    <row r="24" spans="47:65" ht="20.25" hidden="1" customHeight="1" x14ac:dyDescent="0.2">
      <c r="AU24" s="85"/>
      <c r="AV24" s="85"/>
      <c r="AW24" s="85"/>
      <c r="AX24" s="85"/>
      <c r="AY24" s="85"/>
      <c r="AZ24" s="85"/>
      <c r="BA24" s="85"/>
      <c r="BB24" s="85"/>
      <c r="BC24" s="85"/>
      <c r="BD24" s="86"/>
      <c r="BE24" s="86"/>
      <c r="BF24" s="85"/>
      <c r="BG24" s="85"/>
      <c r="BH24" s="85"/>
      <c r="BI24" s="85"/>
      <c r="BJ24" s="85"/>
      <c r="BK24" s="85"/>
      <c r="BL24" s="85"/>
      <c r="BM24" s="85"/>
    </row>
    <row r="25" spans="47:65" ht="20.25" hidden="1" customHeight="1" x14ac:dyDescent="0.2">
      <c r="AU25" s="85"/>
      <c r="AV25" s="85"/>
      <c r="AW25" s="85"/>
      <c r="AX25" s="85"/>
      <c r="AY25" s="85"/>
      <c r="AZ25" s="85"/>
      <c r="BA25" s="85"/>
      <c r="BB25" s="85"/>
      <c r="BC25" s="85"/>
      <c r="BD25" s="86"/>
      <c r="BE25" s="86"/>
      <c r="BF25" s="85"/>
      <c r="BG25" s="85"/>
      <c r="BH25" s="85"/>
      <c r="BI25" s="85"/>
      <c r="BJ25" s="85"/>
      <c r="BK25" s="85"/>
      <c r="BL25" s="85"/>
      <c r="BM25" s="85"/>
    </row>
    <row r="26" spans="47:65" ht="20.25" hidden="1" customHeight="1" x14ac:dyDescent="0.2">
      <c r="AU26" s="85"/>
      <c r="AV26" s="85"/>
      <c r="AW26" s="85"/>
      <c r="AX26" s="85"/>
      <c r="AY26" s="85"/>
      <c r="AZ26" s="85"/>
      <c r="BA26" s="85"/>
      <c r="BB26" s="85"/>
      <c r="BC26" s="85"/>
      <c r="BD26" s="86"/>
      <c r="BE26" s="86"/>
      <c r="BF26" s="85"/>
      <c r="BG26" s="85"/>
      <c r="BH26" s="85"/>
      <c r="BI26" s="85"/>
      <c r="BJ26" s="85"/>
      <c r="BK26" s="85"/>
      <c r="BL26" s="85"/>
      <c r="BM26" s="85"/>
    </row>
    <row r="27" spans="47:65" ht="20.25" hidden="1" customHeight="1" x14ac:dyDescent="0.2">
      <c r="AU27" s="85"/>
      <c r="AV27" s="85"/>
      <c r="AW27" s="85"/>
      <c r="AX27" s="85"/>
      <c r="AY27" s="85"/>
      <c r="AZ27" s="85"/>
      <c r="BA27" s="85"/>
      <c r="BB27" s="85"/>
      <c r="BC27" s="85"/>
      <c r="BD27" s="86"/>
      <c r="BE27" s="86"/>
      <c r="BF27" s="85"/>
      <c r="BG27" s="85"/>
      <c r="BH27" s="85"/>
      <c r="BI27" s="85"/>
      <c r="BJ27" s="85"/>
      <c r="BK27" s="85"/>
      <c r="BL27" s="85"/>
      <c r="BM27" s="85"/>
    </row>
    <row r="28" spans="47:65" ht="20.25" hidden="1" customHeight="1" x14ac:dyDescent="0.2">
      <c r="AU28" s="85"/>
      <c r="AV28" s="85"/>
      <c r="AW28" s="85"/>
      <c r="AX28" s="85"/>
      <c r="AY28" s="85"/>
      <c r="AZ28" s="85"/>
      <c r="BA28" s="85"/>
      <c r="BB28" s="85"/>
      <c r="BC28" s="85"/>
      <c r="BD28" s="86"/>
      <c r="BE28" s="86"/>
      <c r="BF28" s="85"/>
      <c r="BG28" s="85"/>
      <c r="BH28" s="85"/>
      <c r="BI28" s="85"/>
      <c r="BJ28" s="85"/>
      <c r="BK28" s="85"/>
      <c r="BL28" s="85"/>
      <c r="BM28" s="85"/>
    </row>
    <row r="29" spans="47:65" ht="20.25" hidden="1" customHeight="1" x14ac:dyDescent="0.2">
      <c r="AU29" s="85"/>
      <c r="AV29" s="85"/>
      <c r="AW29" s="85"/>
      <c r="AX29" s="85"/>
      <c r="AY29" s="85"/>
      <c r="AZ29" s="85"/>
      <c r="BA29" s="85"/>
      <c r="BB29" s="85"/>
      <c r="BC29" s="85"/>
      <c r="BD29" s="86"/>
      <c r="BE29" s="86"/>
      <c r="BF29" s="85"/>
      <c r="BG29" s="85"/>
      <c r="BH29" s="85"/>
      <c r="BI29" s="85"/>
      <c r="BJ29" s="85"/>
      <c r="BK29" s="85"/>
      <c r="BL29" s="85"/>
      <c r="BM29" s="85"/>
    </row>
    <row r="30" spans="47:65" ht="20.25" hidden="1" customHeight="1" x14ac:dyDescent="0.2">
      <c r="AU30" s="85"/>
      <c r="AV30" s="85"/>
      <c r="AW30" s="85"/>
      <c r="AX30" s="85"/>
      <c r="AY30" s="85"/>
      <c r="AZ30" s="85"/>
      <c r="BA30" s="85"/>
      <c r="BB30" s="85"/>
      <c r="BC30" s="85"/>
      <c r="BD30" s="86"/>
      <c r="BE30" s="86"/>
      <c r="BF30" s="85"/>
      <c r="BG30" s="85"/>
      <c r="BH30" s="85"/>
      <c r="BI30" s="85"/>
      <c r="BJ30" s="85"/>
      <c r="BK30" s="85"/>
      <c r="BL30" s="85"/>
      <c r="BM30" s="85"/>
    </row>
    <row r="31" spans="47:65" ht="20.25" hidden="1" customHeight="1" x14ac:dyDescent="0.2">
      <c r="AU31" s="85"/>
      <c r="AV31" s="85"/>
      <c r="AW31" s="85"/>
      <c r="AX31" s="85"/>
      <c r="AY31" s="85"/>
      <c r="AZ31" s="85"/>
      <c r="BA31" s="85"/>
      <c r="BB31" s="85"/>
      <c r="BC31" s="85"/>
      <c r="BD31" s="86"/>
      <c r="BE31" s="86"/>
      <c r="BF31" s="85"/>
      <c r="BG31" s="85"/>
      <c r="BH31" s="85"/>
      <c r="BI31" s="85"/>
      <c r="BJ31" s="85"/>
      <c r="BK31" s="85"/>
      <c r="BL31" s="85"/>
      <c r="BM31" s="85"/>
    </row>
    <row r="32" spans="47:65" ht="20.25" hidden="1" customHeight="1" x14ac:dyDescent="0.2">
      <c r="AU32" s="85"/>
      <c r="AV32" s="85"/>
      <c r="AW32" s="85"/>
      <c r="AX32" s="85"/>
      <c r="AY32" s="85"/>
      <c r="AZ32" s="85"/>
      <c r="BA32" s="85"/>
      <c r="BB32" s="85"/>
      <c r="BC32" s="85"/>
      <c r="BD32" s="86"/>
      <c r="BE32" s="86"/>
      <c r="BF32" s="85"/>
      <c r="BG32" s="85"/>
      <c r="BH32" s="85"/>
      <c r="BI32" s="85"/>
      <c r="BJ32" s="85"/>
      <c r="BK32" s="85"/>
      <c r="BL32" s="85"/>
      <c r="BM32" s="85"/>
    </row>
    <row r="33" spans="47:65" ht="20.25" hidden="1" customHeight="1" x14ac:dyDescent="0.2">
      <c r="AU33" s="85"/>
      <c r="AV33" s="85"/>
      <c r="AW33" s="85"/>
      <c r="AX33" s="85"/>
      <c r="AY33" s="85"/>
      <c r="AZ33" s="85"/>
      <c r="BA33" s="85"/>
      <c r="BB33" s="85"/>
      <c r="BC33" s="85"/>
      <c r="BD33" s="86"/>
      <c r="BE33" s="86"/>
      <c r="BF33" s="85"/>
      <c r="BG33" s="85"/>
      <c r="BH33" s="85"/>
      <c r="BI33" s="85"/>
      <c r="BJ33" s="85"/>
      <c r="BK33" s="85"/>
      <c r="BL33" s="85"/>
      <c r="BM33" s="85"/>
    </row>
    <row r="34" spans="47:65" ht="20.25" hidden="1" customHeight="1" x14ac:dyDescent="0.2">
      <c r="AU34" s="85"/>
      <c r="AV34" s="85"/>
      <c r="AW34" s="85"/>
      <c r="AX34" s="85"/>
      <c r="AY34" s="85"/>
      <c r="AZ34" s="85"/>
      <c r="BA34" s="85"/>
      <c r="BB34" s="85"/>
      <c r="BC34" s="85"/>
      <c r="BD34" s="86"/>
      <c r="BE34" s="86"/>
      <c r="BF34" s="85"/>
      <c r="BG34" s="85"/>
      <c r="BH34" s="85"/>
      <c r="BI34" s="85"/>
      <c r="BJ34" s="85"/>
      <c r="BK34" s="85"/>
      <c r="BL34" s="85"/>
      <c r="BM34" s="85"/>
    </row>
    <row r="35" spans="47:65" ht="20.25" hidden="1" customHeight="1" x14ac:dyDescent="0.2">
      <c r="AU35" s="85"/>
      <c r="AV35" s="85"/>
      <c r="AW35" s="85"/>
      <c r="AX35" s="85"/>
      <c r="AY35" s="85"/>
      <c r="AZ35" s="85"/>
      <c r="BA35" s="85"/>
      <c r="BB35" s="85"/>
      <c r="BC35" s="85"/>
      <c r="BD35" s="86"/>
      <c r="BE35" s="86"/>
      <c r="BF35" s="85"/>
      <c r="BG35" s="85"/>
      <c r="BH35" s="85"/>
      <c r="BI35" s="85"/>
      <c r="BJ35" s="85"/>
      <c r="BK35" s="85"/>
      <c r="BL35" s="85"/>
      <c r="BM35" s="85"/>
    </row>
    <row r="36" spans="47:65" ht="20.25" hidden="1" customHeight="1" x14ac:dyDescent="0.2">
      <c r="AU36" s="85"/>
      <c r="AV36" s="85"/>
      <c r="AW36" s="85"/>
      <c r="AX36" s="85"/>
      <c r="AY36" s="85"/>
      <c r="AZ36" s="85"/>
      <c r="BA36" s="85"/>
      <c r="BB36" s="85"/>
      <c r="BC36" s="85"/>
      <c r="BD36" s="86"/>
      <c r="BE36" s="86"/>
      <c r="BF36" s="85"/>
      <c r="BG36" s="85"/>
      <c r="BH36" s="85"/>
      <c r="BI36" s="85"/>
      <c r="BJ36" s="85"/>
      <c r="BK36" s="85"/>
      <c r="BL36" s="85"/>
      <c r="BM36" s="85"/>
    </row>
    <row r="37" spans="47:65" ht="20.25" hidden="1" customHeight="1" x14ac:dyDescent="0.2">
      <c r="AU37" s="85"/>
      <c r="AV37" s="85"/>
      <c r="AW37" s="85"/>
      <c r="AX37" s="85"/>
      <c r="AY37" s="85"/>
      <c r="AZ37" s="85"/>
      <c r="BA37" s="85"/>
      <c r="BB37" s="85"/>
      <c r="BC37" s="85"/>
      <c r="BD37" s="86"/>
      <c r="BE37" s="86"/>
      <c r="BF37" s="85"/>
      <c r="BG37" s="85"/>
      <c r="BH37" s="85"/>
      <c r="BI37" s="85"/>
      <c r="BJ37" s="85"/>
      <c r="BK37" s="85"/>
      <c r="BL37" s="85"/>
      <c r="BM37" s="85"/>
    </row>
    <row r="38" spans="47:65" ht="20.25" hidden="1" customHeight="1" x14ac:dyDescent="0.2">
      <c r="AU38" s="85"/>
      <c r="AV38" s="85"/>
      <c r="AW38" s="85"/>
      <c r="AX38" s="85"/>
      <c r="AY38" s="85"/>
      <c r="AZ38" s="85"/>
      <c r="BA38" s="85"/>
      <c r="BB38" s="85"/>
      <c r="BC38" s="85"/>
      <c r="BD38" s="86"/>
      <c r="BE38" s="86"/>
      <c r="BF38" s="85"/>
      <c r="BG38" s="85"/>
      <c r="BH38" s="85"/>
      <c r="BI38" s="85"/>
      <c r="BJ38" s="85"/>
      <c r="BK38" s="85"/>
      <c r="BL38" s="85"/>
      <c r="BM38" s="85"/>
    </row>
    <row r="39" spans="47:65" ht="20.25" hidden="1" customHeight="1" x14ac:dyDescent="0.2">
      <c r="AU39" s="85"/>
      <c r="AV39" s="85"/>
      <c r="AW39" s="85"/>
      <c r="AX39" s="85"/>
      <c r="AY39" s="85"/>
      <c r="AZ39" s="85"/>
      <c r="BA39" s="85"/>
      <c r="BB39" s="85"/>
      <c r="BC39" s="85"/>
      <c r="BD39" s="86"/>
      <c r="BE39" s="86"/>
      <c r="BF39" s="85"/>
      <c r="BG39" s="85"/>
      <c r="BH39" s="85"/>
      <c r="BI39" s="85"/>
      <c r="BJ39" s="85"/>
      <c r="BK39" s="85"/>
      <c r="BL39" s="85"/>
      <c r="BM39" s="85"/>
    </row>
    <row r="40" spans="47:65" ht="20.25" hidden="1" customHeight="1" x14ac:dyDescent="0.2">
      <c r="AU40" s="85"/>
      <c r="AV40" s="85"/>
      <c r="AW40" s="85"/>
      <c r="AX40" s="85"/>
      <c r="AY40" s="85"/>
      <c r="AZ40" s="85"/>
      <c r="BA40" s="85"/>
      <c r="BB40" s="85"/>
      <c r="BC40" s="85"/>
      <c r="BD40" s="86"/>
      <c r="BE40" s="86"/>
      <c r="BF40" s="85"/>
      <c r="BG40" s="85"/>
      <c r="BH40" s="85"/>
      <c r="BI40" s="85"/>
      <c r="BJ40" s="85"/>
      <c r="BK40" s="85"/>
      <c r="BL40" s="85"/>
      <c r="BM40" s="85"/>
    </row>
    <row r="41" spans="47:65" ht="20.25" hidden="1" customHeight="1" x14ac:dyDescent="0.2">
      <c r="AU41" s="85"/>
      <c r="AV41" s="85"/>
      <c r="AW41" s="85"/>
      <c r="AX41" s="85"/>
      <c r="AY41" s="85"/>
      <c r="AZ41" s="85"/>
      <c r="BA41" s="85"/>
      <c r="BB41" s="85"/>
      <c r="BC41" s="85"/>
      <c r="BD41" s="86"/>
      <c r="BE41" s="86"/>
      <c r="BF41" s="85"/>
      <c r="BG41" s="85"/>
      <c r="BH41" s="85"/>
      <c r="BI41" s="85"/>
      <c r="BJ41" s="85"/>
      <c r="BK41" s="85"/>
      <c r="BL41" s="85"/>
      <c r="BM41" s="85"/>
    </row>
    <row r="42" spans="47:65" ht="20.25" hidden="1" customHeight="1" x14ac:dyDescent="0.2">
      <c r="AU42" s="85"/>
      <c r="AV42" s="85"/>
      <c r="AW42" s="85"/>
      <c r="AX42" s="85"/>
      <c r="AY42" s="85"/>
      <c r="AZ42" s="85"/>
      <c r="BA42" s="85"/>
      <c r="BB42" s="85"/>
      <c r="BC42" s="85"/>
      <c r="BD42" s="86"/>
      <c r="BE42" s="86"/>
      <c r="BF42" s="85"/>
      <c r="BG42" s="85"/>
      <c r="BH42" s="85"/>
      <c r="BI42" s="85"/>
      <c r="BJ42" s="85"/>
      <c r="BK42" s="85"/>
      <c r="BL42" s="85"/>
      <c r="BM42" s="85"/>
    </row>
    <row r="43" spans="47:65" ht="20.25" hidden="1" customHeight="1" x14ac:dyDescent="0.2">
      <c r="AU43" s="85"/>
      <c r="AV43" s="85"/>
      <c r="AW43" s="85"/>
      <c r="AX43" s="85"/>
      <c r="AY43" s="85"/>
      <c r="AZ43" s="85"/>
      <c r="BA43" s="85"/>
      <c r="BB43" s="85"/>
      <c r="BC43" s="85"/>
      <c r="BD43" s="86"/>
      <c r="BE43" s="86"/>
      <c r="BF43" s="85"/>
      <c r="BG43" s="85"/>
      <c r="BH43" s="85"/>
      <c r="BI43" s="85"/>
      <c r="BJ43" s="85"/>
      <c r="BK43" s="85"/>
      <c r="BL43" s="85"/>
      <c r="BM43" s="85"/>
    </row>
    <row r="44" spans="47:65" ht="20.25" hidden="1" customHeight="1" x14ac:dyDescent="0.2">
      <c r="AU44" s="85"/>
      <c r="AV44" s="85"/>
      <c r="AW44" s="85"/>
      <c r="AX44" s="85"/>
      <c r="AY44" s="85"/>
      <c r="AZ44" s="85"/>
      <c r="BA44" s="85"/>
      <c r="BB44" s="85"/>
      <c r="BC44" s="85"/>
      <c r="BD44" s="86"/>
      <c r="BE44" s="86"/>
      <c r="BF44" s="85"/>
      <c r="BG44" s="85"/>
      <c r="BH44" s="85"/>
      <c r="BI44" s="85"/>
      <c r="BJ44" s="85"/>
      <c r="BK44" s="85"/>
      <c r="BL44" s="85"/>
      <c r="BM44" s="85"/>
    </row>
    <row r="45" spans="47:65" ht="20.25" hidden="1" customHeight="1" x14ac:dyDescent="0.2">
      <c r="AU45" s="85"/>
      <c r="AV45" s="85"/>
      <c r="AW45" s="85"/>
      <c r="AX45" s="85"/>
      <c r="AY45" s="85"/>
      <c r="AZ45" s="85"/>
      <c r="BA45" s="85"/>
      <c r="BB45" s="85"/>
      <c r="BC45" s="85"/>
      <c r="BD45" s="86"/>
      <c r="BE45" s="86"/>
      <c r="BF45" s="85"/>
      <c r="BG45" s="85"/>
      <c r="BH45" s="85"/>
      <c r="BI45" s="85"/>
      <c r="BJ45" s="85"/>
      <c r="BK45" s="85"/>
      <c r="BL45" s="85"/>
      <c r="BM45" s="85"/>
    </row>
    <row r="46" spans="47:65" ht="20.25" hidden="1" customHeight="1" x14ac:dyDescent="0.2">
      <c r="AU46" s="85"/>
      <c r="AV46" s="85"/>
      <c r="AW46" s="85"/>
      <c r="AX46" s="85"/>
      <c r="AY46" s="85"/>
      <c r="AZ46" s="85"/>
      <c r="BA46" s="85"/>
      <c r="BB46" s="85"/>
      <c r="BC46" s="85"/>
      <c r="BD46" s="86"/>
      <c r="BE46" s="86"/>
      <c r="BF46" s="85"/>
      <c r="BG46" s="85"/>
      <c r="BH46" s="85"/>
      <c r="BI46" s="85"/>
      <c r="BJ46" s="85"/>
      <c r="BK46" s="85"/>
      <c r="BL46" s="85"/>
      <c r="BM46" s="85"/>
    </row>
    <row r="47" spans="47:65" ht="20.25" hidden="1" customHeight="1" x14ac:dyDescent="0.2">
      <c r="AU47" s="85"/>
      <c r="AV47" s="85"/>
      <c r="AW47" s="85"/>
      <c r="AX47" s="85"/>
      <c r="AY47" s="85"/>
      <c r="AZ47" s="85"/>
      <c r="BA47" s="85"/>
      <c r="BB47" s="85"/>
      <c r="BC47" s="85"/>
      <c r="BD47" s="86"/>
      <c r="BE47" s="86"/>
      <c r="BF47" s="85"/>
      <c r="BG47" s="85"/>
      <c r="BH47" s="85"/>
      <c r="BI47" s="85"/>
      <c r="BJ47" s="85"/>
      <c r="BK47" s="85"/>
      <c r="BL47" s="85"/>
      <c r="BM47" s="85"/>
    </row>
    <row r="48" spans="47:65" ht="20.25" hidden="1" customHeight="1" x14ac:dyDescent="0.2">
      <c r="AU48" s="85"/>
      <c r="AV48" s="85"/>
      <c r="AW48" s="85"/>
      <c r="AX48" s="85"/>
      <c r="AY48" s="85"/>
      <c r="AZ48" s="85"/>
      <c r="BA48" s="85"/>
      <c r="BB48" s="85"/>
      <c r="BC48" s="85"/>
      <c r="BD48" s="86"/>
      <c r="BE48" s="86"/>
      <c r="BF48" s="85"/>
      <c r="BG48" s="85"/>
      <c r="BH48" s="85"/>
      <c r="BI48" s="85"/>
      <c r="BJ48" s="85"/>
      <c r="BK48" s="85"/>
      <c r="BL48" s="85"/>
      <c r="BM48" s="85"/>
    </row>
    <row r="49" spans="1:91" ht="20.25" hidden="1" customHeight="1" x14ac:dyDescent="0.2">
      <c r="AU49" s="85"/>
      <c r="AV49" s="85"/>
      <c r="AW49" s="85"/>
      <c r="AX49" s="85"/>
      <c r="AY49" s="85"/>
      <c r="AZ49" s="85"/>
      <c r="BA49" s="85"/>
      <c r="BB49" s="85"/>
      <c r="BC49" s="85"/>
      <c r="BD49" s="86"/>
      <c r="BE49" s="86"/>
      <c r="BF49" s="85"/>
      <c r="BG49" s="85"/>
      <c r="BH49" s="85"/>
      <c r="BI49" s="85"/>
      <c r="BJ49" s="85"/>
      <c r="BK49" s="85"/>
      <c r="BL49" s="85"/>
      <c r="BM49" s="85"/>
    </row>
    <row r="50" spans="1:91" ht="20.25" hidden="1" customHeight="1" x14ac:dyDescent="0.2">
      <c r="AU50" s="85"/>
      <c r="AV50" s="85"/>
      <c r="AW50" s="85"/>
      <c r="AX50" s="85"/>
      <c r="AY50" s="85"/>
      <c r="AZ50" s="85"/>
      <c r="BA50" s="85"/>
      <c r="BB50" s="85"/>
      <c r="BC50" s="85"/>
      <c r="BD50" s="86"/>
      <c r="BE50" s="86"/>
      <c r="BF50" s="85"/>
      <c r="BG50" s="85"/>
      <c r="BH50" s="85"/>
      <c r="BI50" s="85"/>
      <c r="BJ50" s="85"/>
      <c r="BK50" s="85"/>
      <c r="BL50" s="85"/>
      <c r="BM50" s="85"/>
    </row>
    <row r="51" spans="1:91" ht="20.25" hidden="1" customHeight="1" x14ac:dyDescent="0.2">
      <c r="AU51" s="85"/>
      <c r="AV51" s="85"/>
      <c r="AW51" s="85"/>
      <c r="AX51" s="85"/>
      <c r="AY51" s="85"/>
      <c r="AZ51" s="85"/>
      <c r="BA51" s="85"/>
      <c r="BB51" s="85"/>
      <c r="BC51" s="85"/>
      <c r="BD51" s="86"/>
      <c r="BE51" s="86"/>
      <c r="BF51" s="85"/>
      <c r="BG51" s="85"/>
      <c r="BH51" s="85"/>
      <c r="BI51" s="85"/>
      <c r="BJ51" s="85"/>
      <c r="BK51" s="85"/>
      <c r="BL51" s="85"/>
      <c r="BM51" s="85"/>
    </row>
    <row r="52" spans="1:91" ht="20.25" hidden="1" customHeight="1" thickBot="1" x14ac:dyDescent="0.25">
      <c r="AU52" s="85"/>
      <c r="AV52" s="85"/>
      <c r="AW52" s="85"/>
      <c r="AX52" s="85"/>
      <c r="AY52" s="85"/>
      <c r="AZ52" s="85"/>
      <c r="BA52" s="85"/>
      <c r="BB52" s="85"/>
      <c r="BC52" s="85"/>
      <c r="BD52" s="86"/>
      <c r="BE52" s="86"/>
      <c r="BF52" s="85"/>
      <c r="BG52" s="85"/>
      <c r="BH52" s="85"/>
      <c r="BI52" s="85"/>
      <c r="BJ52" s="85"/>
      <c r="BK52" s="85"/>
      <c r="BL52" s="85"/>
      <c r="BM52" s="85"/>
    </row>
    <row r="53" spans="1:91" ht="20.25" hidden="1" customHeight="1" thickBot="1" x14ac:dyDescent="0.25">
      <c r="A53" s="26" t="s">
        <v>148</v>
      </c>
      <c r="AU53" s="85"/>
      <c r="AV53" s="85"/>
      <c r="AW53" s="85"/>
      <c r="AX53" s="85"/>
      <c r="AY53" s="85"/>
      <c r="AZ53" s="85"/>
      <c r="BA53" s="85"/>
      <c r="BB53" s="85"/>
      <c r="BC53" s="85"/>
      <c r="BD53" s="86"/>
      <c r="BE53" s="86"/>
      <c r="BF53" s="85"/>
      <c r="BG53" s="85"/>
      <c r="BH53" s="85"/>
      <c r="BI53" s="85"/>
      <c r="BJ53" s="85"/>
      <c r="BK53" s="85"/>
      <c r="BL53" s="85"/>
      <c r="BM53" s="85"/>
    </row>
    <row r="54" spans="1:91" ht="20.25" hidden="1" customHeight="1" x14ac:dyDescent="0.2">
      <c r="AU54" s="85"/>
      <c r="AV54" s="85"/>
      <c r="AW54" s="85"/>
      <c r="AX54" s="85"/>
      <c r="AY54" s="85"/>
      <c r="AZ54" s="85"/>
      <c r="BA54" s="85"/>
      <c r="BB54" s="85"/>
      <c r="BC54" s="85"/>
      <c r="BD54" s="86"/>
      <c r="BE54" s="86"/>
      <c r="BF54" s="85"/>
      <c r="BG54" s="85"/>
      <c r="BH54" s="85"/>
      <c r="BI54" s="85"/>
      <c r="BJ54" s="85"/>
      <c r="BK54" s="85"/>
      <c r="BL54" s="85"/>
      <c r="BM54" s="85"/>
    </row>
    <row r="55" spans="1:91" ht="20.25" hidden="1" customHeight="1" x14ac:dyDescent="0.2">
      <c r="AU55" s="85"/>
      <c r="AV55" s="85"/>
      <c r="AW55" s="85"/>
      <c r="AX55" s="85"/>
      <c r="AY55" s="85"/>
      <c r="AZ55" s="85"/>
      <c r="BA55" s="85"/>
      <c r="BB55" s="85"/>
      <c r="BC55" s="85"/>
      <c r="BD55" s="86"/>
      <c r="BE55" s="86"/>
      <c r="BF55" s="85"/>
      <c r="BG55" s="85"/>
      <c r="BH55" s="85"/>
      <c r="BI55" s="85"/>
      <c r="BJ55" s="85"/>
      <c r="BK55" s="85"/>
      <c r="BL55" s="85"/>
      <c r="BM55" s="85"/>
    </row>
    <row r="56" spans="1:91" ht="20.25" hidden="1" customHeight="1" x14ac:dyDescent="0.2">
      <c r="AU56" s="85"/>
      <c r="AV56" s="85"/>
      <c r="AW56" s="85"/>
      <c r="AX56" s="85"/>
      <c r="AY56" s="85"/>
      <c r="AZ56" s="85"/>
      <c r="BA56" s="85"/>
      <c r="BB56" s="85"/>
      <c r="BC56" s="85"/>
      <c r="BD56" s="86"/>
      <c r="BE56" s="86"/>
      <c r="BF56" s="85"/>
      <c r="BG56" s="85"/>
      <c r="BH56" s="85"/>
      <c r="BI56" s="85"/>
      <c r="BJ56" s="85"/>
      <c r="BK56" s="85"/>
      <c r="BL56" s="85"/>
      <c r="BM56" s="85"/>
    </row>
    <row r="57" spans="1:91" ht="20.25" hidden="1" customHeight="1" x14ac:dyDescent="0.2">
      <c r="AU57" s="85"/>
      <c r="AV57" s="85"/>
      <c r="AW57" s="85"/>
      <c r="AX57" s="85"/>
      <c r="AY57" s="85"/>
      <c r="AZ57" s="85"/>
      <c r="BA57" s="85"/>
      <c r="BB57" s="85"/>
      <c r="BC57" s="85"/>
      <c r="BD57" s="86"/>
      <c r="BE57" s="86"/>
      <c r="BF57" s="85"/>
      <c r="BG57" s="85"/>
      <c r="BH57" s="85"/>
      <c r="BI57" s="85"/>
      <c r="BJ57" s="85"/>
      <c r="BK57" s="85"/>
      <c r="BL57" s="85"/>
      <c r="BM57" s="85"/>
    </row>
    <row r="58" spans="1:91" ht="20.25" hidden="1" customHeight="1" x14ac:dyDescent="0.2">
      <c r="AU58" s="85"/>
      <c r="AV58" s="85"/>
      <c r="AW58" s="85"/>
      <c r="AX58" s="85"/>
      <c r="AY58" s="85"/>
      <c r="AZ58" s="85"/>
      <c r="BA58" s="85"/>
      <c r="BB58" s="85"/>
      <c r="BC58" s="85"/>
      <c r="BD58" s="86"/>
      <c r="BE58" s="86"/>
      <c r="BF58" s="85"/>
      <c r="BG58" s="85"/>
      <c r="BH58" s="85"/>
      <c r="BI58" s="85"/>
      <c r="BJ58" s="85"/>
      <c r="BK58" s="85"/>
      <c r="BL58" s="85"/>
      <c r="BM58" s="85"/>
    </row>
    <row r="59" spans="1:91" ht="20.25" hidden="1" customHeight="1" x14ac:dyDescent="0.2">
      <c r="AU59" s="85"/>
      <c r="AV59" s="85"/>
      <c r="AW59" s="85"/>
      <c r="AX59" s="85"/>
      <c r="AY59" s="85"/>
      <c r="AZ59" s="85"/>
      <c r="BA59" s="85"/>
      <c r="BB59" s="85"/>
      <c r="BC59" s="85"/>
      <c r="BD59" s="86"/>
      <c r="BE59" s="86"/>
      <c r="BF59" s="85"/>
      <c r="BG59" s="85"/>
      <c r="BH59" s="85"/>
      <c r="BI59" s="85"/>
      <c r="BJ59" s="85"/>
      <c r="BK59" s="85"/>
      <c r="BL59" s="85"/>
      <c r="BM59" s="85"/>
    </row>
    <row r="60" spans="1:91" ht="20.25" hidden="1" customHeight="1" x14ac:dyDescent="0.2">
      <c r="AU60" s="85"/>
      <c r="AV60" s="85"/>
      <c r="AW60" s="85"/>
      <c r="AX60" s="85"/>
      <c r="AY60" s="85"/>
      <c r="AZ60" s="85"/>
      <c r="BA60" s="85"/>
      <c r="BB60" s="85"/>
      <c r="BC60" s="85"/>
      <c r="BD60" s="86"/>
      <c r="BE60" s="86"/>
      <c r="BF60" s="85"/>
      <c r="BG60" s="85"/>
      <c r="BH60" s="85"/>
      <c r="BI60" s="85"/>
      <c r="BJ60" s="85"/>
      <c r="BK60" s="85"/>
      <c r="BL60" s="85"/>
      <c r="BM60" s="85"/>
    </row>
    <row r="61" spans="1:91" ht="20.25" hidden="1" customHeight="1" x14ac:dyDescent="0.2">
      <c r="AU61" s="85"/>
      <c r="AV61" s="85"/>
      <c r="AW61" s="85"/>
      <c r="AX61" s="85"/>
      <c r="AY61" s="85"/>
      <c r="AZ61" s="85"/>
      <c r="BA61" s="85"/>
      <c r="BB61" s="85"/>
      <c r="BC61" s="85"/>
      <c r="BD61" s="403" t="s">
        <v>18</v>
      </c>
      <c r="BE61" s="403"/>
      <c r="BF61" s="87"/>
      <c r="BG61" s="87"/>
      <c r="BH61" s="87"/>
      <c r="BI61" s="87"/>
      <c r="BJ61" s="87" t="s">
        <v>0</v>
      </c>
      <c r="BK61" s="85"/>
      <c r="BL61" s="85" t="s">
        <v>3</v>
      </c>
      <c r="BM61" s="85"/>
      <c r="CD61" s="27" t="s">
        <v>76</v>
      </c>
      <c r="CE61" s="27" t="s">
        <v>77</v>
      </c>
    </row>
    <row r="62" spans="1:91" ht="20.25" hidden="1" customHeight="1" x14ac:dyDescent="0.2">
      <c r="AU62" s="85"/>
      <c r="AV62" s="85"/>
      <c r="AW62" s="85"/>
      <c r="AX62" s="85"/>
      <c r="AY62" s="85"/>
      <c r="AZ62" s="85"/>
      <c r="BA62" s="85"/>
      <c r="BB62" s="85"/>
      <c r="BC62" s="85"/>
      <c r="BD62" s="88" t="s">
        <v>12</v>
      </c>
      <c r="BE62" s="88" t="s">
        <v>13</v>
      </c>
      <c r="BF62" s="87"/>
      <c r="BG62" s="87"/>
      <c r="BH62" s="87"/>
      <c r="BI62" s="87"/>
      <c r="BJ62" s="87" t="s">
        <v>1</v>
      </c>
      <c r="BK62" s="85" t="s">
        <v>2</v>
      </c>
      <c r="BL62" s="85"/>
      <c r="BM62" s="85" t="s">
        <v>78</v>
      </c>
      <c r="BN62" s="27" t="s">
        <v>11</v>
      </c>
      <c r="BS62" s="27" t="s">
        <v>13</v>
      </c>
      <c r="BY62" s="27" t="s">
        <v>15</v>
      </c>
      <c r="BZ62" s="27" t="s">
        <v>23</v>
      </c>
      <c r="CC62" s="27" t="s">
        <v>12</v>
      </c>
      <c r="CD62" s="27">
        <v>15</v>
      </c>
      <c r="CE62" s="27">
        <v>15</v>
      </c>
      <c r="CM62" s="27" t="s">
        <v>79</v>
      </c>
    </row>
    <row r="63" spans="1:91" ht="20.25" hidden="1" customHeight="1" x14ac:dyDescent="0.2">
      <c r="AU63" s="85"/>
      <c r="AV63" s="85"/>
      <c r="AW63" s="85"/>
      <c r="AX63" s="85"/>
      <c r="AY63" s="85"/>
      <c r="AZ63" s="85"/>
      <c r="BA63" s="85"/>
      <c r="BB63" s="85"/>
      <c r="BC63" s="85"/>
      <c r="BD63" s="89" t="s">
        <v>30</v>
      </c>
      <c r="BE63" s="89" t="s">
        <v>34</v>
      </c>
      <c r="BF63" s="87"/>
      <c r="BG63" s="87"/>
      <c r="BH63" s="87"/>
      <c r="BI63" s="87"/>
      <c r="BJ63" s="87" t="s">
        <v>182</v>
      </c>
      <c r="BK63" s="85" t="s">
        <v>80</v>
      </c>
      <c r="BL63" s="85" t="s">
        <v>4</v>
      </c>
      <c r="BM63" s="85" t="s">
        <v>151</v>
      </c>
      <c r="BN63" s="27" t="s">
        <v>165</v>
      </c>
      <c r="BS63" s="27" t="s">
        <v>34</v>
      </c>
      <c r="BY63" s="29" t="s">
        <v>81</v>
      </c>
      <c r="BZ63" s="27" t="s">
        <v>25</v>
      </c>
      <c r="CC63" s="27" t="s">
        <v>13</v>
      </c>
      <c r="CD63" s="27">
        <v>30</v>
      </c>
      <c r="CE63" s="27">
        <v>25</v>
      </c>
      <c r="CI63" s="27" t="s">
        <v>39</v>
      </c>
      <c r="CJ63" s="27" t="s">
        <v>82</v>
      </c>
      <c r="CL63" s="27" t="s">
        <v>83</v>
      </c>
      <c r="CM63" s="27" t="s">
        <v>84</v>
      </c>
    </row>
    <row r="64" spans="1:91" ht="20.25" hidden="1" customHeight="1" x14ac:dyDescent="0.2">
      <c r="AU64" s="85"/>
      <c r="AV64" s="85"/>
      <c r="AW64" s="85"/>
      <c r="AX64" s="85"/>
      <c r="AY64" s="85"/>
      <c r="AZ64" s="85"/>
      <c r="BA64" s="85"/>
      <c r="BB64" s="85"/>
      <c r="BC64" s="85"/>
      <c r="BD64" s="89" t="s">
        <v>31</v>
      </c>
      <c r="BE64" s="89" t="s">
        <v>35</v>
      </c>
      <c r="BF64" s="87"/>
      <c r="BG64" s="87"/>
      <c r="BH64" s="87"/>
      <c r="BI64" s="87"/>
      <c r="BJ64" s="87" t="s">
        <v>105</v>
      </c>
      <c r="BK64" s="85" t="s">
        <v>184</v>
      </c>
      <c r="BL64" s="85" t="s">
        <v>68</v>
      </c>
      <c r="BM64" s="85" t="s">
        <v>152</v>
      </c>
      <c r="BN64" s="27" t="s">
        <v>166</v>
      </c>
      <c r="BS64" s="27" t="s">
        <v>35</v>
      </c>
      <c r="BY64" s="31" t="s">
        <v>110</v>
      </c>
      <c r="BZ64" s="30" t="s">
        <v>130</v>
      </c>
      <c r="CD64" s="27">
        <v>45</v>
      </c>
      <c r="CI64" s="27" t="s">
        <v>85</v>
      </c>
      <c r="CJ64" s="27" t="s">
        <v>86</v>
      </c>
      <c r="CL64" s="27" t="s">
        <v>44</v>
      </c>
      <c r="CM64" s="27" t="s">
        <v>87</v>
      </c>
    </row>
    <row r="65" spans="47:91" ht="20.25" hidden="1" customHeight="1" x14ac:dyDescent="0.2">
      <c r="AU65" s="85"/>
      <c r="AV65" s="85"/>
      <c r="AW65" s="85"/>
      <c r="AX65" s="85"/>
      <c r="AY65" s="85"/>
      <c r="AZ65" s="85"/>
      <c r="BA65" s="85"/>
      <c r="BB65" s="85"/>
      <c r="BC65" s="85"/>
      <c r="BD65" s="89" t="s">
        <v>61</v>
      </c>
      <c r="BE65" s="89" t="s">
        <v>32</v>
      </c>
      <c r="BF65" s="87"/>
      <c r="BG65" s="87"/>
      <c r="BH65" s="87"/>
      <c r="BI65" s="87"/>
      <c r="BJ65" s="87" t="s">
        <v>88</v>
      </c>
      <c r="BK65" s="85" t="s">
        <v>78</v>
      </c>
      <c r="BL65" s="85" t="s">
        <v>5</v>
      </c>
      <c r="BM65" s="85" t="s">
        <v>153</v>
      </c>
      <c r="BN65" s="27" t="s">
        <v>167</v>
      </c>
      <c r="BS65" s="27" t="s">
        <v>32</v>
      </c>
      <c r="BY65" s="32" t="s">
        <v>111</v>
      </c>
      <c r="BZ65" s="30" t="s">
        <v>131</v>
      </c>
      <c r="CD65" s="27">
        <v>60</v>
      </c>
      <c r="CI65" s="27" t="s">
        <v>44</v>
      </c>
      <c r="CJ65" s="27" t="s">
        <v>89</v>
      </c>
      <c r="CM65" s="27" t="s">
        <v>90</v>
      </c>
    </row>
    <row r="66" spans="47:91" ht="20.25" hidden="1" customHeight="1" x14ac:dyDescent="0.2">
      <c r="AU66" s="85"/>
      <c r="AV66" s="85"/>
      <c r="AW66" s="85"/>
      <c r="AX66" s="85"/>
      <c r="AY66" s="85"/>
      <c r="AZ66" s="85"/>
      <c r="BA66" s="85"/>
      <c r="BB66" s="85"/>
      <c r="BC66" s="85"/>
      <c r="BD66" s="89" t="s">
        <v>33</v>
      </c>
      <c r="BE66" s="89" t="s">
        <v>36</v>
      </c>
      <c r="BF66" s="87"/>
      <c r="BG66" s="87"/>
      <c r="BH66" s="87"/>
      <c r="BI66" s="87"/>
      <c r="BJ66" s="87" t="s">
        <v>183</v>
      </c>
      <c r="BK66" s="85" t="s">
        <v>8</v>
      </c>
      <c r="BL66" s="85" t="s">
        <v>6</v>
      </c>
      <c r="BM66" s="85" t="s">
        <v>154</v>
      </c>
      <c r="BN66" s="27" t="s">
        <v>168</v>
      </c>
      <c r="BS66" s="27" t="s">
        <v>36</v>
      </c>
      <c r="BY66" s="33" t="s">
        <v>112</v>
      </c>
      <c r="BZ66" s="30" t="s">
        <v>131</v>
      </c>
      <c r="CJ66" s="27" t="s">
        <v>91</v>
      </c>
      <c r="CM66" s="27" t="s">
        <v>92</v>
      </c>
    </row>
    <row r="67" spans="47:91" ht="20.25" hidden="1" customHeight="1" x14ac:dyDescent="0.2">
      <c r="AU67" s="85"/>
      <c r="AV67" s="85"/>
      <c r="AW67" s="85"/>
      <c r="AX67" s="85"/>
      <c r="AY67" s="85"/>
      <c r="AZ67" s="85"/>
      <c r="BA67" s="85"/>
      <c r="BB67" s="85"/>
      <c r="BC67" s="85"/>
      <c r="BD67" s="89" t="s">
        <v>62</v>
      </c>
      <c r="BE67" s="89" t="s">
        <v>37</v>
      </c>
      <c r="BF67" s="87"/>
      <c r="BG67" s="87"/>
      <c r="BH67" s="87"/>
      <c r="BI67" s="87"/>
      <c r="BJ67" s="87" t="s">
        <v>93</v>
      </c>
      <c r="BK67" s="85"/>
      <c r="BL67" s="85" t="s">
        <v>7</v>
      </c>
      <c r="BM67" s="85" t="s">
        <v>155</v>
      </c>
      <c r="BN67" s="27" t="s">
        <v>169</v>
      </c>
      <c r="BS67" s="27" t="s">
        <v>37</v>
      </c>
      <c r="CJ67" s="27" t="s">
        <v>44</v>
      </c>
      <c r="CM67" s="27" t="s">
        <v>94</v>
      </c>
    </row>
    <row r="68" spans="47:91" ht="20.25" hidden="1" customHeight="1" x14ac:dyDescent="0.2">
      <c r="AU68" s="85"/>
      <c r="AV68" s="85"/>
      <c r="AW68" s="85"/>
      <c r="AX68" s="85"/>
      <c r="AY68" s="85"/>
      <c r="AZ68" s="85"/>
      <c r="BA68" s="85"/>
      <c r="BB68" s="85"/>
      <c r="BC68" s="85"/>
      <c r="BD68" s="86"/>
      <c r="BE68" s="86"/>
      <c r="BF68" s="87"/>
      <c r="BG68" s="87"/>
      <c r="BH68" s="87"/>
      <c r="BI68" s="87" t="s">
        <v>39</v>
      </c>
      <c r="BJ68" s="87"/>
      <c r="BK68" s="85"/>
      <c r="BL68" s="85" t="s">
        <v>8</v>
      </c>
      <c r="BM68" s="85" t="s">
        <v>156</v>
      </c>
      <c r="BN68" s="27" t="s">
        <v>170</v>
      </c>
      <c r="CM68" s="27" t="s">
        <v>95</v>
      </c>
    </row>
    <row r="69" spans="47:91" ht="20.25" hidden="1" customHeight="1" x14ac:dyDescent="0.2">
      <c r="AU69" s="85"/>
      <c r="AV69" s="85"/>
      <c r="AW69" s="85"/>
      <c r="AX69" s="85"/>
      <c r="AY69" s="85"/>
      <c r="AZ69" s="85"/>
      <c r="BA69" s="85"/>
      <c r="BB69" s="85"/>
      <c r="BC69" s="85"/>
      <c r="BD69" s="86"/>
      <c r="BE69" s="86"/>
      <c r="BF69" s="87"/>
      <c r="BG69" s="87"/>
      <c r="BH69" s="87"/>
      <c r="BI69" s="87" t="s">
        <v>85</v>
      </c>
      <c r="BJ69" s="87"/>
      <c r="BK69" s="85"/>
      <c r="BL69" s="90" t="s">
        <v>180</v>
      </c>
      <c r="BM69" s="85" t="s">
        <v>157</v>
      </c>
      <c r="BN69" s="27" t="s">
        <v>171</v>
      </c>
    </row>
    <row r="70" spans="47:91" ht="20.25" hidden="1" customHeight="1" x14ac:dyDescent="0.2">
      <c r="AU70" s="85"/>
      <c r="AV70" s="85"/>
      <c r="AW70" s="85"/>
      <c r="AX70" s="85"/>
      <c r="AY70" s="85"/>
      <c r="AZ70" s="85"/>
      <c r="BA70" s="85"/>
      <c r="BB70" s="85"/>
      <c r="BC70" s="85"/>
      <c r="BD70" s="86"/>
      <c r="BE70" s="86"/>
      <c r="BF70" s="87"/>
      <c r="BG70" s="87"/>
      <c r="BH70" s="87"/>
      <c r="BI70" s="87"/>
      <c r="BJ70" s="87"/>
      <c r="BK70" s="85"/>
      <c r="BL70" s="90"/>
      <c r="BM70" s="85" t="s">
        <v>158</v>
      </c>
      <c r="BN70" s="27" t="s">
        <v>172</v>
      </c>
    </row>
    <row r="71" spans="47:91" ht="20.25" hidden="1" customHeight="1" x14ac:dyDescent="0.2">
      <c r="AU71" s="85"/>
      <c r="AV71" s="85"/>
      <c r="AW71" s="85"/>
      <c r="AX71" s="85"/>
      <c r="AY71" s="85"/>
      <c r="AZ71" s="85"/>
      <c r="BA71" s="85"/>
      <c r="BB71" s="85"/>
      <c r="BC71" s="85"/>
      <c r="BD71" s="86"/>
      <c r="BE71" s="86"/>
      <c r="BF71" s="87"/>
      <c r="BG71" s="87"/>
      <c r="BH71" s="87"/>
      <c r="BI71" s="87"/>
      <c r="BJ71" s="87"/>
      <c r="BK71" s="85"/>
      <c r="BL71" s="85"/>
      <c r="BM71" s="85" t="s">
        <v>159</v>
      </c>
      <c r="BN71" s="27" t="s">
        <v>173</v>
      </c>
    </row>
    <row r="72" spans="47:91" ht="20.25" hidden="1" customHeight="1" x14ac:dyDescent="0.2">
      <c r="AU72" s="85"/>
      <c r="AV72" s="85"/>
      <c r="AW72" s="85"/>
      <c r="AX72" s="85"/>
      <c r="AY72" s="85"/>
      <c r="AZ72" s="85"/>
      <c r="BA72" s="85"/>
      <c r="BB72" s="85"/>
      <c r="BC72" s="85"/>
      <c r="BD72" s="86"/>
      <c r="BE72" s="86"/>
      <c r="BF72" s="87"/>
      <c r="BG72" s="87"/>
      <c r="BH72" s="87"/>
      <c r="BI72" s="87" t="s">
        <v>39</v>
      </c>
      <c r="BJ72" s="87"/>
      <c r="BK72" s="85"/>
      <c r="BL72" s="85"/>
      <c r="BM72" s="85" t="s">
        <v>160</v>
      </c>
      <c r="BN72" s="27" t="s">
        <v>174</v>
      </c>
    </row>
    <row r="73" spans="47:91" ht="20.25" hidden="1" customHeight="1" x14ac:dyDescent="0.2">
      <c r="AU73" s="85"/>
      <c r="AV73" s="85"/>
      <c r="AW73" s="85"/>
      <c r="AX73" s="85"/>
      <c r="AY73" s="85"/>
      <c r="AZ73" s="85"/>
      <c r="BA73" s="85"/>
      <c r="BB73" s="85"/>
      <c r="BC73" s="85"/>
      <c r="BD73" s="86"/>
      <c r="BE73" s="86"/>
      <c r="BF73" s="85"/>
      <c r="BG73" s="85"/>
      <c r="BH73" s="85"/>
      <c r="BI73" s="85" t="s">
        <v>44</v>
      </c>
      <c r="BJ73" s="85"/>
      <c r="BK73" s="85"/>
      <c r="BL73" s="85"/>
      <c r="BM73" s="85" t="s">
        <v>161</v>
      </c>
      <c r="BN73" s="27" t="s">
        <v>175</v>
      </c>
    </row>
    <row r="74" spans="47:91" ht="20.25" hidden="1" customHeight="1" x14ac:dyDescent="0.2">
      <c r="AU74" s="85"/>
      <c r="AV74" s="85"/>
      <c r="AW74" s="85"/>
      <c r="AX74" s="85"/>
      <c r="AY74" s="85"/>
      <c r="AZ74" s="85"/>
      <c r="BA74" s="85"/>
      <c r="BB74" s="85"/>
      <c r="BC74" s="85"/>
      <c r="BD74" s="86"/>
      <c r="BE74" s="86"/>
      <c r="BF74" s="85"/>
      <c r="BG74" s="85"/>
      <c r="BH74" s="85"/>
      <c r="BI74" s="85"/>
      <c r="BJ74" s="85"/>
      <c r="BK74" s="85"/>
      <c r="BL74" s="85"/>
      <c r="BM74" s="85" t="s">
        <v>162</v>
      </c>
      <c r="BN74" s="27" t="s">
        <v>176</v>
      </c>
    </row>
    <row r="75" spans="47:91" ht="20.25" hidden="1" customHeight="1" x14ac:dyDescent="0.2">
      <c r="AU75" s="85"/>
      <c r="AV75" s="85"/>
      <c r="AW75" s="85"/>
      <c r="AX75" s="85"/>
      <c r="AY75" s="85"/>
      <c r="AZ75" s="85"/>
      <c r="BA75" s="85"/>
      <c r="BB75" s="85"/>
      <c r="BC75" s="85"/>
      <c r="BD75" s="86"/>
      <c r="BE75" s="86"/>
      <c r="BF75" s="85"/>
      <c r="BG75" s="85"/>
      <c r="BH75" s="85"/>
      <c r="BI75" s="85"/>
      <c r="BJ75" s="85"/>
      <c r="BK75" s="85"/>
      <c r="BL75" s="85"/>
      <c r="BM75" s="85" t="s">
        <v>164</v>
      </c>
      <c r="BN75" s="27" t="s">
        <v>177</v>
      </c>
    </row>
    <row r="76" spans="47:91" ht="20.25" hidden="1" customHeight="1" x14ac:dyDescent="0.2">
      <c r="AU76" s="85"/>
      <c r="AV76" s="85"/>
      <c r="AW76" s="85"/>
      <c r="AX76" s="85"/>
      <c r="AY76" s="85"/>
      <c r="AZ76" s="85"/>
      <c r="BA76" s="85"/>
      <c r="BB76" s="85"/>
      <c r="BC76" s="85"/>
      <c r="BD76" s="86"/>
      <c r="BE76" s="86"/>
      <c r="BF76" s="85"/>
      <c r="BG76" s="85"/>
      <c r="BH76" s="85"/>
      <c r="BI76" s="85"/>
      <c r="BJ76" s="85"/>
      <c r="BK76" s="85"/>
      <c r="BL76" s="85"/>
      <c r="BM76" s="85" t="s">
        <v>163</v>
      </c>
      <c r="BN76" s="27" t="s">
        <v>178</v>
      </c>
    </row>
    <row r="77" spans="47:91" ht="20.25" hidden="1" customHeight="1" x14ac:dyDescent="0.2">
      <c r="AU77" s="85"/>
      <c r="AV77" s="85"/>
      <c r="AW77" s="85"/>
      <c r="AX77" s="85"/>
      <c r="AY77" s="85"/>
      <c r="AZ77" s="85"/>
      <c r="BA77" s="85"/>
      <c r="BB77" s="85"/>
      <c r="BC77" s="85"/>
      <c r="BD77" s="86"/>
      <c r="BE77" s="86"/>
      <c r="BF77" s="85"/>
      <c r="BG77" s="85"/>
      <c r="BH77" s="85"/>
      <c r="BI77" s="85"/>
      <c r="BJ77" s="86" t="s">
        <v>71</v>
      </c>
      <c r="BK77" s="86" t="s">
        <v>72</v>
      </c>
      <c r="BL77" s="87" t="s">
        <v>73</v>
      </c>
      <c r="BM77" s="91"/>
      <c r="BO77" s="27" t="s">
        <v>63</v>
      </c>
    </row>
    <row r="78" spans="47:91" ht="20.25" hidden="1" customHeight="1" x14ac:dyDescent="0.2">
      <c r="AU78" s="85"/>
      <c r="AV78" s="85"/>
      <c r="AW78" s="85"/>
      <c r="AX78" s="85"/>
      <c r="AY78" s="85"/>
      <c r="AZ78" s="85"/>
      <c r="BA78" s="85"/>
      <c r="BB78" s="85"/>
      <c r="BC78" s="85"/>
      <c r="BD78" s="86"/>
      <c r="BE78" s="86"/>
      <c r="BF78" s="85"/>
      <c r="BG78" s="85"/>
      <c r="BH78" s="85"/>
      <c r="BI78" s="85"/>
      <c r="BJ78" s="86">
        <v>0</v>
      </c>
      <c r="BK78" s="86">
        <v>0</v>
      </c>
      <c r="BL78" s="87">
        <v>0</v>
      </c>
      <c r="BM78" s="87"/>
      <c r="BO78" s="27" t="s">
        <v>96</v>
      </c>
    </row>
    <row r="79" spans="47:91" ht="20.25" hidden="1" customHeight="1" x14ac:dyDescent="0.2">
      <c r="AU79" s="85"/>
      <c r="AV79" s="85"/>
      <c r="AW79" s="85"/>
      <c r="AX79" s="85"/>
      <c r="AY79" s="85"/>
      <c r="AZ79" s="85"/>
      <c r="BA79" s="85"/>
      <c r="BB79" s="85"/>
      <c r="BC79" s="85"/>
      <c r="BD79" s="86"/>
      <c r="BE79" s="86"/>
      <c r="BF79" s="85"/>
      <c r="BG79" s="85"/>
      <c r="BH79" s="85"/>
      <c r="BI79" s="85"/>
      <c r="BJ79" s="86">
        <v>15</v>
      </c>
      <c r="BK79" s="86">
        <v>15</v>
      </c>
      <c r="BL79" s="87">
        <v>30</v>
      </c>
      <c r="BM79" s="87"/>
      <c r="BO79" s="27" t="s">
        <v>97</v>
      </c>
    </row>
    <row r="80" spans="47:91" ht="20.25" hidden="1" customHeight="1" x14ac:dyDescent="0.2">
      <c r="AU80" s="85"/>
      <c r="AV80" s="85"/>
      <c r="AW80" s="85"/>
      <c r="AX80" s="85"/>
      <c r="AY80" s="85"/>
      <c r="AZ80" s="85"/>
      <c r="BA80" s="85"/>
      <c r="BB80" s="85"/>
      <c r="BC80" s="85"/>
      <c r="BD80" s="86"/>
      <c r="BE80" s="86"/>
      <c r="BF80" s="85"/>
      <c r="BG80" s="85"/>
      <c r="BH80" s="85"/>
      <c r="BI80" s="85"/>
      <c r="BJ80" s="86" t="s">
        <v>74</v>
      </c>
      <c r="BK80" s="86" t="s">
        <v>75</v>
      </c>
      <c r="BL80" s="85"/>
      <c r="BM80" s="85"/>
    </row>
    <row r="81" spans="5:65" ht="20.25" hidden="1" customHeight="1" x14ac:dyDescent="0.2">
      <c r="AU81" s="85"/>
      <c r="AV81" s="85"/>
      <c r="AW81" s="85"/>
      <c r="AX81" s="85"/>
      <c r="AY81" s="85"/>
      <c r="AZ81" s="85"/>
      <c r="BA81" s="85"/>
      <c r="BB81" s="85"/>
      <c r="BC81" s="85"/>
      <c r="BD81" s="86"/>
      <c r="BE81" s="86"/>
      <c r="BF81" s="85"/>
      <c r="BG81" s="85"/>
      <c r="BH81" s="85"/>
      <c r="BI81" s="85"/>
      <c r="BJ81" s="86">
        <v>0</v>
      </c>
      <c r="BK81" s="86">
        <v>0</v>
      </c>
      <c r="BL81" s="85"/>
      <c r="BM81" s="85"/>
    </row>
    <row r="82" spans="5:65" ht="20.25" hidden="1" customHeight="1" x14ac:dyDescent="0.2">
      <c r="AU82" s="85"/>
      <c r="AV82" s="85"/>
      <c r="AW82" s="85"/>
      <c r="AX82" s="85"/>
      <c r="AY82" s="85"/>
      <c r="AZ82" s="85"/>
      <c r="BA82" s="85"/>
      <c r="BB82" s="85"/>
      <c r="BC82" s="85"/>
      <c r="BD82" s="86"/>
      <c r="BE82" s="86"/>
      <c r="BF82" s="85"/>
      <c r="BG82" s="85"/>
      <c r="BH82" s="85"/>
      <c r="BI82" s="85"/>
      <c r="BJ82" s="86">
        <v>15</v>
      </c>
      <c r="BK82" s="86">
        <v>25</v>
      </c>
      <c r="BL82" s="85"/>
      <c r="BM82" s="85"/>
    </row>
    <row r="83" spans="5:65" ht="20.25" hidden="1" customHeight="1" x14ac:dyDescent="0.2">
      <c r="AU83" s="85"/>
      <c r="AV83" s="85"/>
      <c r="AW83" s="85"/>
      <c r="AX83" s="85"/>
      <c r="AY83" s="85"/>
      <c r="AZ83" s="85"/>
      <c r="BA83" s="85"/>
      <c r="BB83" s="85"/>
      <c r="BC83" s="85"/>
      <c r="BD83" s="86"/>
      <c r="BE83" s="86"/>
      <c r="BF83" s="85"/>
      <c r="BG83" s="85"/>
      <c r="BH83" s="85"/>
      <c r="BI83" s="85"/>
      <c r="BJ83" s="85"/>
      <c r="BK83" s="85"/>
      <c r="BL83" s="85"/>
      <c r="BM83" s="85"/>
    </row>
    <row r="84" spans="5:65" ht="20.25" hidden="1" customHeight="1" x14ac:dyDescent="0.2">
      <c r="AU84" s="85"/>
      <c r="AV84" s="85"/>
      <c r="AW84" s="85"/>
      <c r="AX84" s="85"/>
      <c r="AY84" s="85"/>
      <c r="AZ84" s="85"/>
      <c r="BA84" s="85"/>
      <c r="BB84" s="85"/>
      <c r="BC84" s="85"/>
      <c r="BD84" s="86"/>
      <c r="BE84" s="86"/>
      <c r="BF84" s="85"/>
      <c r="BG84" s="85"/>
      <c r="BH84" s="85"/>
      <c r="BI84" s="85"/>
      <c r="BJ84" s="85"/>
      <c r="BK84" s="85"/>
      <c r="BL84" s="85"/>
      <c r="BM84" s="85"/>
    </row>
    <row r="85" spans="5:65" ht="20.25" hidden="1" customHeight="1" x14ac:dyDescent="0.2">
      <c r="AU85" s="85"/>
      <c r="AV85" s="85"/>
      <c r="AW85" s="85"/>
      <c r="AX85" s="85"/>
      <c r="AY85" s="85"/>
      <c r="AZ85" s="85"/>
      <c r="BA85" s="85"/>
      <c r="BB85" s="85"/>
      <c r="BC85" s="85"/>
      <c r="BD85" s="86"/>
      <c r="BE85" s="86"/>
      <c r="BF85" s="85"/>
      <c r="BG85" s="85"/>
      <c r="BH85" s="85"/>
      <c r="BI85" s="85"/>
      <c r="BJ85" s="85"/>
      <c r="BK85" s="85"/>
      <c r="BL85" s="85"/>
      <c r="BM85" s="85"/>
    </row>
    <row r="86" spans="5:65" ht="20.25" hidden="1" customHeight="1" x14ac:dyDescent="0.2">
      <c r="AU86" s="85"/>
      <c r="AV86" s="85"/>
      <c r="AW86" s="85"/>
      <c r="AX86" s="85"/>
      <c r="AY86" s="85"/>
      <c r="AZ86" s="85"/>
      <c r="BA86" s="85"/>
      <c r="BB86" s="85"/>
      <c r="BC86" s="85"/>
      <c r="BD86" s="86"/>
      <c r="BE86" s="86"/>
      <c r="BF86" s="85"/>
      <c r="BG86" s="85"/>
      <c r="BH86" s="85"/>
      <c r="BI86" s="85"/>
      <c r="BJ86" s="85"/>
      <c r="BK86" s="85"/>
      <c r="BL86" s="85"/>
      <c r="BM86" s="85"/>
    </row>
    <row r="87" spans="5:65" ht="20.25" hidden="1" customHeight="1" x14ac:dyDescent="0.2">
      <c r="AU87" s="85"/>
      <c r="AV87" s="85"/>
      <c r="AW87" s="85"/>
      <c r="AX87" s="85"/>
      <c r="AY87" s="85"/>
      <c r="AZ87" s="85"/>
      <c r="BA87" s="85"/>
      <c r="BB87" s="85"/>
      <c r="BC87" s="85"/>
      <c r="BD87" s="86"/>
      <c r="BE87" s="86"/>
      <c r="BF87" s="85"/>
      <c r="BG87" s="85"/>
      <c r="BH87" s="85"/>
      <c r="BI87" s="85"/>
      <c r="BJ87" s="85"/>
      <c r="BK87" s="85"/>
      <c r="BL87" s="85"/>
      <c r="BM87" s="85"/>
    </row>
    <row r="88" spans="5:65" ht="20.25" hidden="1" customHeight="1" x14ac:dyDescent="0.2">
      <c r="AU88" s="85"/>
      <c r="AV88" s="85"/>
      <c r="AW88" s="85"/>
      <c r="AX88" s="85"/>
      <c r="AY88" s="85"/>
      <c r="AZ88" s="85"/>
      <c r="BA88" s="85"/>
      <c r="BB88" s="85"/>
      <c r="BC88" s="85"/>
      <c r="BD88" s="86"/>
      <c r="BE88" s="86"/>
      <c r="BF88" s="85"/>
      <c r="BG88" s="85"/>
      <c r="BH88" s="85"/>
      <c r="BI88" s="85"/>
      <c r="BJ88" s="85"/>
      <c r="BK88" s="85"/>
      <c r="BL88" s="85"/>
      <c r="BM88" s="85"/>
    </row>
    <row r="89" spans="5:65" ht="20.25" hidden="1" customHeight="1" x14ac:dyDescent="0.2">
      <c r="E89" s="45"/>
      <c r="AU89" s="85"/>
      <c r="AV89" s="85"/>
      <c r="AW89" s="85"/>
      <c r="AX89" s="85"/>
      <c r="AY89" s="85"/>
      <c r="AZ89" s="85"/>
      <c r="BA89" s="85"/>
      <c r="BB89" s="85"/>
      <c r="BC89" s="85"/>
      <c r="BD89" s="86"/>
      <c r="BE89" s="86"/>
      <c r="BF89" s="85"/>
      <c r="BG89" s="85"/>
      <c r="BH89" s="85"/>
      <c r="BI89" s="85"/>
      <c r="BJ89" s="85"/>
      <c r="BK89" s="85"/>
      <c r="BL89" s="85"/>
      <c r="BM89" s="85"/>
    </row>
    <row r="90" spans="5:65" ht="20.25" hidden="1" customHeight="1" x14ac:dyDescent="0.2">
      <c r="AU90" s="85"/>
      <c r="AV90" s="85"/>
      <c r="AW90" s="85"/>
      <c r="AX90" s="85"/>
      <c r="AY90" s="85"/>
      <c r="AZ90" s="85"/>
      <c r="BA90" s="85"/>
      <c r="BB90" s="85"/>
      <c r="BC90" s="85"/>
      <c r="BD90" s="86"/>
      <c r="BE90" s="86"/>
      <c r="BF90" s="85"/>
      <c r="BG90" s="85"/>
      <c r="BH90" s="85"/>
      <c r="BI90" s="85"/>
      <c r="BJ90" s="85"/>
      <c r="BK90" s="85"/>
      <c r="BL90" s="85"/>
      <c r="BM90" s="85"/>
    </row>
    <row r="91" spans="5:65" ht="20.25" hidden="1" customHeight="1" x14ac:dyDescent="0.2">
      <c r="AU91" s="85"/>
      <c r="AV91" s="85"/>
      <c r="AW91" s="85"/>
      <c r="AX91" s="85"/>
      <c r="AY91" s="85"/>
      <c r="AZ91" s="85"/>
      <c r="BA91" s="85"/>
      <c r="BB91" s="85"/>
      <c r="BC91" s="85"/>
      <c r="BD91" s="86"/>
      <c r="BE91" s="86"/>
      <c r="BF91" s="85"/>
      <c r="BG91" s="85"/>
      <c r="BH91" s="85"/>
      <c r="BI91" s="85"/>
      <c r="BJ91" s="85"/>
      <c r="BK91" s="85"/>
      <c r="BL91" s="85"/>
      <c r="BM91" s="85"/>
    </row>
    <row r="92" spans="5:65" ht="20.25" hidden="1" customHeight="1" x14ac:dyDescent="0.2">
      <c r="AU92" s="85"/>
      <c r="AV92" s="85"/>
      <c r="AW92" s="85"/>
      <c r="AX92" s="85"/>
      <c r="AY92" s="85"/>
      <c r="AZ92" s="85"/>
      <c r="BA92" s="85"/>
      <c r="BB92" s="85"/>
      <c r="BC92" s="85"/>
      <c r="BD92" s="86"/>
      <c r="BE92" s="86"/>
      <c r="BF92" s="85"/>
      <c r="BG92" s="85"/>
      <c r="BH92" s="85"/>
      <c r="BI92" s="85"/>
      <c r="BJ92" s="85"/>
      <c r="BK92" s="85"/>
      <c r="BL92" s="85"/>
      <c r="BM92" s="85"/>
    </row>
    <row r="93" spans="5:65" ht="20.25" hidden="1" customHeight="1" x14ac:dyDescent="0.2">
      <c r="AU93" s="85"/>
      <c r="AV93" s="85"/>
      <c r="AW93" s="85"/>
      <c r="AX93" s="85"/>
      <c r="AY93" s="85"/>
      <c r="AZ93" s="85"/>
      <c r="BA93" s="85"/>
      <c r="BB93" s="85"/>
      <c r="BC93" s="85"/>
      <c r="BD93" s="86"/>
      <c r="BE93" s="86"/>
      <c r="BF93" s="85"/>
      <c r="BG93" s="85"/>
      <c r="BH93" s="85"/>
      <c r="BI93" s="85"/>
      <c r="BJ93" s="85"/>
      <c r="BK93" s="85"/>
      <c r="BL93" s="85"/>
      <c r="BM93" s="85"/>
    </row>
    <row r="94" spans="5:65" ht="20.25" hidden="1" customHeight="1" x14ac:dyDescent="0.2">
      <c r="AU94" s="85"/>
      <c r="AV94" s="85"/>
      <c r="AW94" s="85"/>
      <c r="AX94" s="85"/>
      <c r="AY94" s="85"/>
      <c r="AZ94" s="85"/>
      <c r="BA94" s="85"/>
      <c r="BB94" s="85"/>
      <c r="BC94" s="85"/>
      <c r="BD94" s="86"/>
      <c r="BE94" s="86"/>
      <c r="BF94" s="85"/>
      <c r="BG94" s="85"/>
      <c r="BH94" s="85"/>
      <c r="BI94" s="85"/>
      <c r="BJ94" s="85"/>
      <c r="BK94" s="85"/>
      <c r="BL94" s="85"/>
      <c r="BM94" s="85"/>
    </row>
    <row r="95" spans="5:65" ht="20.25" hidden="1" customHeight="1" x14ac:dyDescent="0.2">
      <c r="AU95" s="85"/>
      <c r="AV95" s="85"/>
      <c r="AW95" s="85"/>
      <c r="AX95" s="85"/>
      <c r="AY95" s="85"/>
      <c r="AZ95" s="85"/>
      <c r="BA95" s="85"/>
      <c r="BB95" s="85"/>
      <c r="BC95" s="85"/>
      <c r="BD95" s="86"/>
      <c r="BE95" s="86"/>
      <c r="BF95" s="85"/>
      <c r="BG95" s="85"/>
      <c r="BH95" s="85"/>
      <c r="BI95" s="85"/>
      <c r="BJ95" s="85"/>
      <c r="BK95" s="85"/>
      <c r="BL95" s="85"/>
      <c r="BM95" s="85"/>
    </row>
    <row r="96" spans="5:65" ht="20.25" hidden="1" customHeight="1" x14ac:dyDescent="0.2">
      <c r="AU96" s="85"/>
      <c r="AV96" s="85"/>
      <c r="AW96" s="85"/>
      <c r="AX96" s="85"/>
      <c r="AY96" s="85"/>
      <c r="AZ96" s="85"/>
      <c r="BA96" s="85"/>
      <c r="BB96" s="85"/>
      <c r="BC96" s="85"/>
      <c r="BD96" s="86"/>
      <c r="BE96" s="86"/>
      <c r="BF96" s="85"/>
      <c r="BG96" s="85"/>
      <c r="BH96" s="85"/>
      <c r="BI96" s="85"/>
      <c r="BJ96" s="85"/>
      <c r="BK96" s="85"/>
      <c r="BL96" s="85"/>
      <c r="BM96" s="85"/>
    </row>
    <row r="97" spans="1:219" ht="20.25" hidden="1" customHeight="1" x14ac:dyDescent="0.2">
      <c r="AU97" s="85"/>
      <c r="AV97" s="85"/>
      <c r="AW97" s="85"/>
      <c r="AX97" s="85"/>
      <c r="AY97" s="85"/>
      <c r="AZ97" s="85"/>
      <c r="BA97" s="85"/>
      <c r="BB97" s="85"/>
      <c r="BC97" s="85"/>
      <c r="BD97" s="86"/>
      <c r="BE97" s="86"/>
      <c r="BF97" s="85"/>
      <c r="BG97" s="85"/>
      <c r="BH97" s="85"/>
      <c r="BI97" s="85"/>
      <c r="BJ97" s="85"/>
      <c r="BK97" s="85"/>
      <c r="BL97" s="85"/>
      <c r="BM97" s="85"/>
    </row>
    <row r="98" spans="1:219" ht="20.25" hidden="1" customHeight="1" x14ac:dyDescent="0.2">
      <c r="AU98" s="85"/>
      <c r="AV98" s="85"/>
      <c r="AW98" s="85"/>
      <c r="AX98" s="85"/>
      <c r="AY98" s="85"/>
      <c r="AZ98" s="85"/>
      <c r="BA98" s="85"/>
      <c r="BB98" s="85"/>
      <c r="BC98" s="85"/>
      <c r="BD98" s="86"/>
      <c r="BE98" s="86"/>
      <c r="BF98" s="85"/>
      <c r="BG98" s="85"/>
      <c r="BH98" s="85"/>
      <c r="BI98" s="85"/>
      <c r="BJ98" s="85"/>
      <c r="BK98" s="85"/>
      <c r="BL98" s="85"/>
      <c r="BM98" s="85"/>
    </row>
    <row r="99" spans="1:219" ht="20.25" hidden="1" customHeight="1" x14ac:dyDescent="0.2">
      <c r="AU99" s="85"/>
      <c r="AV99" s="85"/>
      <c r="AW99" s="85"/>
      <c r="AX99" s="85"/>
      <c r="AY99" s="85"/>
      <c r="AZ99" s="85"/>
      <c r="BA99" s="85"/>
      <c r="BB99" s="85"/>
      <c r="BC99" s="85"/>
      <c r="BD99" s="86"/>
      <c r="BE99" s="86"/>
      <c r="BF99" s="85"/>
      <c r="BG99" s="85"/>
      <c r="BH99" s="85"/>
      <c r="BI99" s="85"/>
      <c r="BJ99" s="85"/>
      <c r="BK99" s="85"/>
      <c r="BL99" s="85"/>
      <c r="BM99" s="85"/>
    </row>
    <row r="100" spans="1:219" ht="20.25" hidden="1" customHeight="1" thickBot="1" x14ac:dyDescent="0.25">
      <c r="AU100" s="85"/>
      <c r="AV100" s="85"/>
      <c r="AW100" s="85"/>
      <c r="AX100" s="85"/>
      <c r="AY100" s="85"/>
      <c r="AZ100" s="85"/>
      <c r="BA100" s="85"/>
      <c r="BB100" s="85"/>
      <c r="BC100" s="85"/>
      <c r="BD100" s="86"/>
      <c r="BE100" s="86"/>
      <c r="BF100" s="85"/>
      <c r="BG100" s="85"/>
      <c r="BH100" s="85"/>
      <c r="BI100" s="85"/>
      <c r="BJ100" s="85"/>
      <c r="BK100" s="85"/>
      <c r="BL100" s="85"/>
      <c r="BM100" s="85"/>
    </row>
    <row r="101" spans="1:219" ht="20.25" customHeight="1" x14ac:dyDescent="0.25">
      <c r="A101" s="275"/>
      <c r="B101" s="275"/>
      <c r="C101" s="275"/>
      <c r="D101" s="275"/>
      <c r="E101" s="267" t="s">
        <v>189</v>
      </c>
      <c r="F101" s="267"/>
      <c r="G101" s="267"/>
      <c r="H101" s="267"/>
      <c r="I101" s="267"/>
      <c r="J101" s="267"/>
      <c r="K101" s="267"/>
      <c r="L101" s="267"/>
      <c r="M101" s="267"/>
      <c r="N101" s="267"/>
      <c r="O101" s="82"/>
      <c r="P101" s="82"/>
      <c r="Q101" s="82"/>
      <c r="R101" s="267"/>
      <c r="S101" s="267"/>
      <c r="T101" s="275"/>
      <c r="U101" s="133"/>
      <c r="V101" s="440" t="str">
        <f>E101</f>
        <v>SISTEMA INTEGRADO DE GESTIÓN</v>
      </c>
      <c r="W101" s="441"/>
      <c r="X101" s="441"/>
      <c r="Y101" s="441"/>
      <c r="Z101" s="441"/>
      <c r="AA101" s="441"/>
      <c r="AB101" s="441"/>
      <c r="AC101" s="441"/>
      <c r="AD101" s="441"/>
      <c r="AE101" s="441"/>
      <c r="AF101" s="442"/>
      <c r="AG101" s="82"/>
      <c r="AH101" s="82"/>
      <c r="AI101" s="82"/>
      <c r="AJ101" s="267"/>
      <c r="AK101" s="267"/>
      <c r="AL101" s="82"/>
      <c r="AM101" s="82"/>
      <c r="AN101" s="267"/>
      <c r="AO101" s="267"/>
      <c r="AP101" s="267"/>
      <c r="AQ101" s="267"/>
      <c r="AR101" s="267"/>
      <c r="AS101" s="267"/>
      <c r="AT101" s="267"/>
      <c r="AU101" s="440" t="str">
        <f>E101</f>
        <v>SISTEMA INTEGRADO DE GESTIÓN</v>
      </c>
      <c r="AV101" s="441"/>
      <c r="AW101" s="441"/>
      <c r="AX101" s="441"/>
      <c r="AY101" s="441"/>
      <c r="AZ101" s="441"/>
      <c r="BA101" s="441"/>
      <c r="BB101" s="441"/>
      <c r="BC101" s="441"/>
      <c r="BD101" s="441"/>
      <c r="BE101" s="441"/>
      <c r="BF101" s="441"/>
      <c r="BG101" s="441"/>
      <c r="BH101" s="441"/>
      <c r="BI101" s="441"/>
      <c r="BJ101" s="441"/>
      <c r="BK101" s="441"/>
      <c r="BL101" s="441"/>
      <c r="BM101" s="441"/>
      <c r="BN101" s="442"/>
      <c r="BO101" s="275"/>
      <c r="BP101" s="275"/>
      <c r="BQ101" s="167"/>
      <c r="BR101" s="165"/>
    </row>
    <row r="102" spans="1:219" ht="20.25" customHeight="1" x14ac:dyDescent="0.25">
      <c r="A102" s="275"/>
      <c r="B102" s="275"/>
      <c r="C102" s="275"/>
      <c r="D102" s="275"/>
      <c r="E102" s="267" t="s">
        <v>318</v>
      </c>
      <c r="F102" s="267"/>
      <c r="G102" s="267"/>
      <c r="H102" s="267"/>
      <c r="I102" s="267"/>
      <c r="J102" s="267"/>
      <c r="K102" s="267"/>
      <c r="L102" s="267"/>
      <c r="M102" s="267"/>
      <c r="N102" s="267"/>
      <c r="O102" s="82"/>
      <c r="P102" s="82"/>
      <c r="Q102" s="82"/>
      <c r="R102" s="267"/>
      <c r="S102" s="267"/>
      <c r="T102" s="275"/>
      <c r="U102" s="126"/>
      <c r="V102" s="267" t="str">
        <f>E102</f>
        <v>ATENCIÓN AL CIUDADANO</v>
      </c>
      <c r="W102" s="267"/>
      <c r="X102" s="267"/>
      <c r="Y102" s="267"/>
      <c r="Z102" s="267"/>
      <c r="AA102" s="267"/>
      <c r="AB102" s="267"/>
      <c r="AC102" s="267"/>
      <c r="AD102" s="267"/>
      <c r="AE102" s="267"/>
      <c r="AF102" s="267"/>
      <c r="AG102" s="82"/>
      <c r="AH102" s="82"/>
      <c r="AI102" s="82"/>
      <c r="AJ102" s="267"/>
      <c r="AK102" s="267"/>
      <c r="AL102" s="82"/>
      <c r="AM102" s="82"/>
      <c r="AN102" s="267"/>
      <c r="AO102" s="267"/>
      <c r="AP102" s="267"/>
      <c r="AQ102" s="267"/>
      <c r="AR102" s="267"/>
      <c r="AS102" s="267"/>
      <c r="AT102" s="267"/>
      <c r="AU102" s="440" t="str">
        <f>E102</f>
        <v>ATENCIÓN AL CIUDADANO</v>
      </c>
      <c r="AV102" s="441"/>
      <c r="AW102" s="441"/>
      <c r="AX102" s="441"/>
      <c r="AY102" s="441"/>
      <c r="AZ102" s="441"/>
      <c r="BA102" s="441"/>
      <c r="BB102" s="441"/>
      <c r="BC102" s="441"/>
      <c r="BD102" s="441"/>
      <c r="BE102" s="441"/>
      <c r="BF102" s="441"/>
      <c r="BG102" s="441"/>
      <c r="BH102" s="441"/>
      <c r="BI102" s="441"/>
      <c r="BJ102" s="441"/>
      <c r="BK102" s="441"/>
      <c r="BL102" s="441"/>
      <c r="BM102" s="441"/>
      <c r="BN102" s="442"/>
      <c r="BO102" s="275"/>
      <c r="BP102" s="275"/>
      <c r="BQ102" s="112"/>
      <c r="BR102" s="113"/>
    </row>
    <row r="103" spans="1:219" ht="20.25" customHeight="1" x14ac:dyDescent="0.25">
      <c r="A103" s="275"/>
      <c r="B103" s="275"/>
      <c r="C103" s="275"/>
      <c r="D103" s="275"/>
      <c r="E103" s="390" t="s">
        <v>312</v>
      </c>
      <c r="F103" s="390"/>
      <c r="G103" s="390"/>
      <c r="H103" s="390"/>
      <c r="I103" s="390"/>
      <c r="J103" s="390"/>
      <c r="K103" s="390"/>
      <c r="L103" s="390"/>
      <c r="M103" s="390"/>
      <c r="N103" s="390"/>
      <c r="O103" s="82"/>
      <c r="P103" s="82"/>
      <c r="Q103" s="82"/>
      <c r="R103" s="267"/>
      <c r="S103" s="267"/>
      <c r="T103" s="275"/>
      <c r="U103" s="126"/>
      <c r="V103" s="390" t="str">
        <f>E103</f>
        <v>Mapa de Riesgos por Proceso</v>
      </c>
      <c r="W103" s="390"/>
      <c r="X103" s="390"/>
      <c r="Y103" s="390"/>
      <c r="Z103" s="390"/>
      <c r="AA103" s="390"/>
      <c r="AB103" s="390"/>
      <c r="AC103" s="390"/>
      <c r="AD103" s="390"/>
      <c r="AE103" s="390"/>
      <c r="AF103" s="390"/>
      <c r="AG103" s="82"/>
      <c r="AH103" s="82"/>
      <c r="AI103" s="82"/>
      <c r="AJ103" s="267"/>
      <c r="AK103" s="267"/>
      <c r="AL103" s="82"/>
      <c r="AM103" s="82"/>
      <c r="AN103" s="267"/>
      <c r="AO103" s="267"/>
      <c r="AP103" s="267"/>
      <c r="AQ103" s="267"/>
      <c r="AR103" s="267"/>
      <c r="AS103" s="267"/>
      <c r="AT103" s="267"/>
      <c r="AU103" s="440" t="str">
        <f>E103</f>
        <v>Mapa de Riesgos por Proceso</v>
      </c>
      <c r="AV103" s="441"/>
      <c r="AW103" s="441"/>
      <c r="AX103" s="441"/>
      <c r="AY103" s="441"/>
      <c r="AZ103" s="441"/>
      <c r="BA103" s="441"/>
      <c r="BB103" s="441"/>
      <c r="BC103" s="441"/>
      <c r="BD103" s="441"/>
      <c r="BE103" s="441"/>
      <c r="BF103" s="441"/>
      <c r="BG103" s="441"/>
      <c r="BH103" s="441"/>
      <c r="BI103" s="441"/>
      <c r="BJ103" s="441"/>
      <c r="BK103" s="441"/>
      <c r="BL103" s="441"/>
      <c r="BM103" s="441"/>
      <c r="BN103" s="442"/>
      <c r="BO103" s="275"/>
      <c r="BP103" s="275"/>
      <c r="BQ103" s="112"/>
      <c r="BR103" s="113"/>
    </row>
    <row r="104" spans="1:219" ht="20.25" customHeight="1" x14ac:dyDescent="0.25">
      <c r="A104" s="275"/>
      <c r="B104" s="275"/>
      <c r="C104" s="275"/>
      <c r="D104" s="275"/>
      <c r="E104" s="271" t="s">
        <v>317</v>
      </c>
      <c r="F104" s="271"/>
      <c r="G104" s="271"/>
      <c r="H104" s="271"/>
      <c r="I104" s="271"/>
      <c r="J104" s="271"/>
      <c r="K104" s="271"/>
      <c r="L104" s="271"/>
      <c r="M104" s="271" t="s">
        <v>210</v>
      </c>
      <c r="N104" s="272"/>
      <c r="O104" s="109"/>
      <c r="P104" s="109"/>
      <c r="Q104" s="109"/>
      <c r="R104" s="267"/>
      <c r="S104" s="267"/>
      <c r="T104" s="275"/>
      <c r="U104" s="126"/>
      <c r="V104" s="267" t="str">
        <f>E104</f>
        <v xml:space="preserve">                                                         Código: PE01-PR03-F01</v>
      </c>
      <c r="W104" s="267"/>
      <c r="X104" s="267"/>
      <c r="Y104" s="267"/>
      <c r="Z104" s="267"/>
      <c r="AA104" s="267"/>
      <c r="AB104" s="267" t="str">
        <f>M104</f>
        <v xml:space="preserve">Versión: 1.0 </v>
      </c>
      <c r="AC104" s="267"/>
      <c r="AD104" s="267"/>
      <c r="AE104" s="267" t="s">
        <v>181</v>
      </c>
      <c r="AF104" s="267"/>
      <c r="AG104" s="109"/>
      <c r="AH104" s="109"/>
      <c r="AI104" s="109"/>
      <c r="AJ104" s="267"/>
      <c r="AK104" s="267"/>
      <c r="AL104" s="109"/>
      <c r="AM104" s="109"/>
      <c r="AN104" s="267"/>
      <c r="AO104" s="267"/>
      <c r="AP104" s="267"/>
      <c r="AQ104" s="267"/>
      <c r="AR104" s="267"/>
      <c r="AS104" s="267"/>
      <c r="AT104" s="267"/>
      <c r="AU104" s="267" t="str">
        <f>E104</f>
        <v xml:space="preserve">                                                         Código: PE01-PR03-F01</v>
      </c>
      <c r="AV104" s="267"/>
      <c r="AW104" s="267"/>
      <c r="AX104" s="267"/>
      <c r="AY104" s="267"/>
      <c r="AZ104" s="267"/>
      <c r="BA104" s="267"/>
      <c r="BB104" s="267"/>
      <c r="BC104" s="267"/>
      <c r="BD104" s="267"/>
      <c r="BE104" s="267"/>
      <c r="BF104" s="267"/>
      <c r="BG104" s="267"/>
      <c r="BH104" s="267"/>
      <c r="BI104" s="267"/>
      <c r="BJ104" s="267"/>
      <c r="BK104" s="440" t="str">
        <f>M104</f>
        <v xml:space="preserve">Versión: 1.0 </v>
      </c>
      <c r="BL104" s="441"/>
      <c r="BM104" s="441"/>
      <c r="BN104" s="442"/>
      <c r="BO104" s="275"/>
      <c r="BP104" s="275"/>
      <c r="BQ104" s="112"/>
      <c r="BR104" s="113"/>
      <c r="CJ104" s="27" t="s">
        <v>247</v>
      </c>
    </row>
    <row r="105" spans="1:219" ht="20.25" customHeight="1" x14ac:dyDescent="0.25">
      <c r="A105" s="275"/>
      <c r="B105" s="275"/>
      <c r="C105" s="275"/>
      <c r="D105" s="275"/>
      <c r="E105" s="390" t="s">
        <v>196</v>
      </c>
      <c r="F105" s="390"/>
      <c r="G105" s="390"/>
      <c r="H105" s="390"/>
      <c r="I105" s="390"/>
      <c r="J105" s="390"/>
      <c r="K105" s="390"/>
      <c r="L105" s="390"/>
      <c r="M105" s="390" t="s">
        <v>197</v>
      </c>
      <c r="N105" s="390"/>
      <c r="O105" s="110"/>
      <c r="P105" s="110"/>
      <c r="Q105" s="110"/>
      <c r="R105" s="267"/>
      <c r="S105" s="267"/>
      <c r="T105" s="275"/>
      <c r="U105" s="126"/>
      <c r="V105" s="390" t="str">
        <f>E105</f>
        <v xml:space="preserve">Versión de actualización: </v>
      </c>
      <c r="W105" s="390"/>
      <c r="X105" s="390"/>
      <c r="Y105" s="390"/>
      <c r="Z105" s="390"/>
      <c r="AA105" s="390"/>
      <c r="AB105" s="390" t="str">
        <f>M105</f>
        <v xml:space="preserve">Fecha: </v>
      </c>
      <c r="AC105" s="390"/>
      <c r="AD105" s="390"/>
      <c r="AE105" s="93"/>
      <c r="AF105" s="93"/>
      <c r="AG105" s="109"/>
      <c r="AH105" s="109"/>
      <c r="AI105" s="109"/>
      <c r="AJ105" s="93"/>
      <c r="AK105" s="93"/>
      <c r="AL105" s="109"/>
      <c r="AM105" s="109"/>
      <c r="AN105" s="267"/>
      <c r="AO105" s="267"/>
      <c r="AP105" s="267"/>
      <c r="AQ105" s="267"/>
      <c r="AR105" s="267"/>
      <c r="AS105" s="267"/>
      <c r="AT105" s="267"/>
      <c r="AU105" s="267" t="str">
        <f>E105</f>
        <v xml:space="preserve">Versión de actualización: </v>
      </c>
      <c r="AV105" s="267"/>
      <c r="AW105" s="267"/>
      <c r="AX105" s="267"/>
      <c r="AY105" s="267"/>
      <c r="AZ105" s="267"/>
      <c r="BA105" s="267"/>
      <c r="BB105" s="267"/>
      <c r="BC105" s="267"/>
      <c r="BD105" s="267"/>
      <c r="BE105" s="267"/>
      <c r="BF105" s="267"/>
      <c r="BG105" s="267"/>
      <c r="BH105" s="267"/>
      <c r="BI105" s="267"/>
      <c r="BJ105" s="267"/>
      <c r="BK105" s="440" t="str">
        <f>M105</f>
        <v xml:space="preserve">Fecha: </v>
      </c>
      <c r="BL105" s="441"/>
      <c r="BM105" s="441"/>
      <c r="BN105" s="442"/>
      <c r="BO105" s="275"/>
      <c r="BP105" s="275"/>
      <c r="BQ105" s="168"/>
      <c r="BR105" s="166"/>
      <c r="CJ105" s="27" t="s">
        <v>248</v>
      </c>
    </row>
    <row r="106" spans="1:219" ht="20.25" customHeight="1" thickBot="1" x14ac:dyDescent="0.3">
      <c r="A106" s="111"/>
      <c r="B106" s="112"/>
      <c r="C106" s="112"/>
      <c r="D106" s="112"/>
      <c r="E106" s="107"/>
      <c r="F106" s="107"/>
      <c r="G106" s="107"/>
      <c r="H106" s="107"/>
      <c r="I106" s="107"/>
      <c r="J106" s="107"/>
      <c r="K106" s="107"/>
      <c r="L106" s="107"/>
      <c r="M106" s="107"/>
      <c r="N106" s="107"/>
      <c r="O106" s="108"/>
      <c r="P106" s="108"/>
      <c r="Q106" s="108"/>
      <c r="R106" s="95"/>
      <c r="S106" s="96"/>
      <c r="T106" s="111"/>
      <c r="U106" s="112"/>
      <c r="V106" s="95"/>
      <c r="W106" s="95"/>
      <c r="X106" s="95"/>
      <c r="Y106" s="95"/>
      <c r="Z106" s="95"/>
      <c r="AA106" s="95"/>
      <c r="AB106" s="95"/>
      <c r="AC106" s="95"/>
      <c r="AD106" s="95"/>
      <c r="AE106" s="95"/>
      <c r="AF106" s="95"/>
      <c r="AG106" s="106"/>
      <c r="AH106" s="106"/>
      <c r="AI106" s="106"/>
      <c r="AJ106" s="95"/>
      <c r="AK106" s="95"/>
      <c r="AL106" s="106"/>
      <c r="AM106" s="106"/>
      <c r="AN106" s="94"/>
      <c r="AO106" s="95"/>
      <c r="AP106" s="95"/>
      <c r="AQ106" s="95"/>
      <c r="AR106" s="95"/>
      <c r="AS106" s="95"/>
      <c r="AT106" s="95"/>
      <c r="AU106" s="95"/>
      <c r="AV106" s="95"/>
      <c r="AW106" s="95"/>
      <c r="AX106" s="95"/>
      <c r="AY106" s="95"/>
      <c r="AZ106" s="95"/>
      <c r="BA106" s="95"/>
      <c r="BB106" s="95"/>
      <c r="BC106" s="95"/>
      <c r="BD106" s="95"/>
      <c r="BE106" s="95"/>
      <c r="BF106" s="95"/>
      <c r="BG106" s="95"/>
      <c r="BH106" s="95"/>
      <c r="BI106" s="95"/>
      <c r="BJ106" s="95"/>
      <c r="BK106" s="95"/>
      <c r="BL106" s="95"/>
      <c r="BM106" s="95"/>
      <c r="BN106" s="113"/>
      <c r="BO106" s="112"/>
      <c r="BP106" s="112"/>
      <c r="BQ106" s="112"/>
      <c r="BR106" s="112"/>
    </row>
    <row r="107" spans="1:219" ht="20.25" customHeight="1" thickBot="1" x14ac:dyDescent="0.3">
      <c r="A107" s="349" t="s">
        <v>10</v>
      </c>
      <c r="B107" s="372" t="s">
        <v>11</v>
      </c>
      <c r="C107" s="181"/>
      <c r="D107" s="358" t="s">
        <v>16</v>
      </c>
      <c r="E107" s="375" t="s">
        <v>0</v>
      </c>
      <c r="F107" s="376"/>
      <c r="G107" s="377"/>
      <c r="H107" s="361" t="s">
        <v>149</v>
      </c>
      <c r="I107" s="393" t="s">
        <v>106</v>
      </c>
      <c r="J107" s="394"/>
      <c r="K107" s="394"/>
      <c r="L107" s="395"/>
      <c r="M107" s="352" t="s">
        <v>117</v>
      </c>
      <c r="N107" s="353"/>
      <c r="O107" s="353"/>
      <c r="P107" s="353"/>
      <c r="Q107" s="353"/>
      <c r="R107" s="353"/>
      <c r="S107" s="354"/>
      <c r="T107" s="383" t="s">
        <v>260</v>
      </c>
      <c r="U107" s="384"/>
      <c r="V107" s="384"/>
      <c r="W107" s="384"/>
      <c r="X107" s="384"/>
      <c r="Y107" s="384"/>
      <c r="Z107" s="384"/>
      <c r="AA107" s="384"/>
      <c r="AB107" s="384"/>
      <c r="AC107" s="384"/>
      <c r="AD107" s="385"/>
      <c r="AE107" s="114"/>
      <c r="AF107" s="114"/>
      <c r="AG107" s="114"/>
      <c r="AH107" s="114"/>
      <c r="AI107" s="114"/>
      <c r="AJ107" s="114"/>
      <c r="AK107" s="114"/>
      <c r="AL107" s="114"/>
      <c r="AM107" s="114"/>
      <c r="AN107" s="418" t="s">
        <v>139</v>
      </c>
      <c r="AO107" s="419"/>
      <c r="AP107" s="419"/>
      <c r="AQ107" s="420"/>
      <c r="AR107" s="406" t="s">
        <v>138</v>
      </c>
      <c r="AS107" s="407"/>
      <c r="AT107" s="407"/>
      <c r="AU107" s="408"/>
      <c r="AV107" s="430" t="s">
        <v>194</v>
      </c>
      <c r="AW107" s="431"/>
      <c r="AX107" s="434" t="s">
        <v>190</v>
      </c>
      <c r="AY107" s="435"/>
      <c r="AZ107" s="435"/>
      <c r="BA107" s="435"/>
      <c r="BB107" s="435"/>
      <c r="BC107" s="436"/>
      <c r="BD107" s="434" t="s">
        <v>191</v>
      </c>
      <c r="BE107" s="435"/>
      <c r="BF107" s="435"/>
      <c r="BG107" s="435"/>
      <c r="BH107" s="435"/>
      <c r="BI107" s="436"/>
      <c r="BJ107" s="434" t="s">
        <v>192</v>
      </c>
      <c r="BK107" s="435"/>
      <c r="BL107" s="435"/>
      <c r="BM107" s="435"/>
      <c r="BN107" s="435"/>
      <c r="BO107" s="436"/>
      <c r="BP107" s="186"/>
      <c r="BQ107" s="186"/>
      <c r="BR107" s="186"/>
      <c r="BS107" s="34"/>
      <c r="BT107" s="34"/>
      <c r="BU107" s="34"/>
      <c r="BV107" s="34"/>
      <c r="BW107" s="34"/>
      <c r="BX107" s="34"/>
      <c r="BY107" s="34"/>
      <c r="BZ107" s="34"/>
      <c r="CA107" s="34"/>
      <c r="CB107" s="34"/>
      <c r="CC107" s="34"/>
      <c r="CD107" s="34"/>
      <c r="CE107" s="34"/>
      <c r="CF107" s="34"/>
      <c r="CG107" s="34"/>
      <c r="CH107" s="34"/>
      <c r="CI107" s="34"/>
      <c r="CJ107" s="34"/>
      <c r="CK107" s="34"/>
      <c r="CL107" s="34"/>
      <c r="CM107" s="34"/>
      <c r="CN107" s="34"/>
      <c r="CO107" s="34"/>
      <c r="CP107" s="34"/>
      <c r="CQ107" s="34"/>
      <c r="CR107" s="34"/>
      <c r="CS107" s="34"/>
      <c r="CT107" s="34"/>
      <c r="CU107" s="34"/>
      <c r="CV107" s="34"/>
      <c r="CW107" s="34"/>
      <c r="CX107" s="34"/>
      <c r="CY107" s="34"/>
      <c r="CZ107" s="34"/>
      <c r="DA107" s="34"/>
      <c r="DB107" s="34"/>
      <c r="DC107" s="34"/>
      <c r="DD107" s="34"/>
      <c r="DE107" s="34"/>
      <c r="DF107" s="34"/>
      <c r="DG107" s="34"/>
      <c r="DH107" s="34"/>
      <c r="DI107" s="34"/>
      <c r="DJ107" s="34"/>
      <c r="DK107" s="34"/>
      <c r="DL107" s="34"/>
      <c r="DM107" s="34"/>
      <c r="DN107" s="34"/>
      <c r="DO107" s="34"/>
      <c r="DP107" s="34"/>
      <c r="DQ107" s="34"/>
      <c r="DR107" s="34"/>
      <c r="DS107" s="34"/>
      <c r="DT107" s="34"/>
      <c r="DU107" s="34"/>
      <c r="DV107" s="3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34"/>
      <c r="FH107" s="34"/>
      <c r="FI107" s="34"/>
      <c r="FJ107" s="34"/>
      <c r="FK107" s="34"/>
      <c r="FL107" s="34"/>
      <c r="FM107" s="34"/>
      <c r="FN107" s="34"/>
      <c r="FO107" s="34"/>
      <c r="FP107" s="34"/>
      <c r="FQ107" s="34"/>
      <c r="FR107" s="34"/>
      <c r="FS107" s="34"/>
      <c r="FT107" s="34"/>
      <c r="FU107" s="34"/>
      <c r="FV107" s="34"/>
      <c r="FW107" s="34"/>
      <c r="FX107" s="34"/>
      <c r="FY107" s="34"/>
      <c r="FZ107" s="34"/>
      <c r="GA107" s="34"/>
      <c r="GB107" s="34"/>
      <c r="GC107" s="34"/>
      <c r="GD107" s="34"/>
      <c r="GE107" s="34"/>
      <c r="GF107" s="34"/>
      <c r="GG107" s="34"/>
      <c r="GH107" s="34"/>
      <c r="GI107" s="34"/>
      <c r="GJ107" s="34"/>
      <c r="GK107" s="34"/>
      <c r="GL107" s="34"/>
      <c r="GM107" s="34"/>
      <c r="GN107" s="34"/>
      <c r="GO107" s="34"/>
      <c r="GP107" s="34"/>
      <c r="GQ107" s="34"/>
      <c r="GR107" s="34"/>
      <c r="GS107" s="34"/>
      <c r="GT107" s="34"/>
      <c r="GU107" s="34"/>
      <c r="GV107" s="34"/>
      <c r="GW107" s="34"/>
      <c r="GX107" s="34"/>
      <c r="GY107" s="34"/>
      <c r="GZ107" s="34"/>
      <c r="HA107" s="34"/>
      <c r="HB107" s="34"/>
      <c r="HC107" s="34"/>
      <c r="HD107" s="34"/>
      <c r="HE107" s="34"/>
      <c r="HF107" s="34"/>
      <c r="HG107" s="34"/>
      <c r="HH107" s="34"/>
      <c r="HI107" s="34"/>
      <c r="HJ107" s="34"/>
      <c r="HK107" s="34"/>
    </row>
    <row r="108" spans="1:219" ht="20.25" customHeight="1" thickBot="1" x14ac:dyDescent="0.35">
      <c r="A108" s="350"/>
      <c r="B108" s="373"/>
      <c r="C108" s="182"/>
      <c r="D108" s="359"/>
      <c r="E108" s="378"/>
      <c r="F108" s="379"/>
      <c r="G108" s="380"/>
      <c r="H108" s="362"/>
      <c r="I108" s="372" t="s">
        <v>296</v>
      </c>
      <c r="J108" s="404" t="s">
        <v>102</v>
      </c>
      <c r="K108" s="370" t="s">
        <v>9</v>
      </c>
      <c r="L108" s="370" t="s">
        <v>179</v>
      </c>
      <c r="M108" s="355"/>
      <c r="N108" s="356"/>
      <c r="O108" s="356"/>
      <c r="P108" s="356"/>
      <c r="Q108" s="356"/>
      <c r="R108" s="356"/>
      <c r="S108" s="357"/>
      <c r="T108" s="339" t="s">
        <v>268</v>
      </c>
      <c r="U108" s="340"/>
      <c r="V108" s="340"/>
      <c r="W108" s="340"/>
      <c r="X108" s="340"/>
      <c r="Y108" s="340"/>
      <c r="Z108" s="340"/>
      <c r="AA108" s="340"/>
      <c r="AB108" s="340"/>
      <c r="AC108" s="340"/>
      <c r="AD108" s="340"/>
      <c r="AE108" s="115"/>
      <c r="AF108" s="116"/>
      <c r="AG108" s="116"/>
      <c r="AH108" s="116"/>
      <c r="AI108" s="116"/>
      <c r="AJ108" s="116"/>
      <c r="AK108" s="117"/>
      <c r="AL108" s="117"/>
      <c r="AM108" s="117"/>
      <c r="AN108" s="421"/>
      <c r="AO108" s="422"/>
      <c r="AP108" s="422"/>
      <c r="AQ108" s="423"/>
      <c r="AR108" s="409"/>
      <c r="AS108" s="410"/>
      <c r="AT108" s="410"/>
      <c r="AU108" s="411"/>
      <c r="AV108" s="432"/>
      <c r="AW108" s="433"/>
      <c r="AX108" s="437"/>
      <c r="AY108" s="438"/>
      <c r="AZ108" s="438"/>
      <c r="BA108" s="438"/>
      <c r="BB108" s="438"/>
      <c r="BC108" s="439"/>
      <c r="BD108" s="437"/>
      <c r="BE108" s="438"/>
      <c r="BF108" s="438"/>
      <c r="BG108" s="438"/>
      <c r="BH108" s="438"/>
      <c r="BI108" s="439"/>
      <c r="BJ108" s="437"/>
      <c r="BK108" s="438"/>
      <c r="BL108" s="438"/>
      <c r="BM108" s="438"/>
      <c r="BN108" s="438"/>
      <c r="BO108" s="439"/>
      <c r="BP108" s="187"/>
      <c r="BQ108" s="187"/>
      <c r="BR108" s="187"/>
      <c r="BS108" s="34"/>
      <c r="BT108" s="34"/>
      <c r="BU108" s="34"/>
      <c r="BV108" s="34"/>
      <c r="BW108" s="34"/>
      <c r="BX108" s="34"/>
      <c r="BY108" s="34"/>
      <c r="BZ108" s="34"/>
      <c r="CA108" s="34"/>
      <c r="CB108" s="34"/>
      <c r="CC108" s="34"/>
      <c r="CD108" s="34"/>
      <c r="CE108" s="34"/>
      <c r="CF108" s="34"/>
      <c r="CG108" s="34"/>
      <c r="CH108" s="34"/>
      <c r="CI108" s="34"/>
      <c r="CJ108" s="34"/>
      <c r="CK108" s="34"/>
      <c r="CL108" s="34"/>
      <c r="CM108" s="34"/>
      <c r="CN108" s="34"/>
      <c r="CO108" s="34"/>
      <c r="CP108" s="34"/>
      <c r="CQ108" s="34"/>
      <c r="CR108" s="34"/>
      <c r="CS108" s="34"/>
      <c r="CT108" s="34"/>
      <c r="CU108" s="34"/>
      <c r="CV108" s="34"/>
      <c r="CW108" s="34"/>
      <c r="CX108" s="34"/>
      <c r="CY108" s="34"/>
      <c r="CZ108" s="34"/>
      <c r="DA108" s="34"/>
      <c r="DB108" s="34"/>
      <c r="DC108" s="34"/>
      <c r="DD108" s="34"/>
      <c r="DE108" s="34"/>
      <c r="DF108" s="34"/>
      <c r="DG108" s="34"/>
      <c r="DH108" s="34"/>
      <c r="DI108" s="34"/>
      <c r="DJ108" s="34"/>
      <c r="DK108" s="34"/>
      <c r="DL108" s="34"/>
      <c r="DM108" s="34"/>
      <c r="DN108" s="34"/>
      <c r="DO108" s="34"/>
      <c r="DP108" s="34"/>
      <c r="DQ108" s="34"/>
      <c r="DR108" s="34"/>
      <c r="DS108" s="34"/>
      <c r="DT108" s="34"/>
      <c r="DU108" s="34"/>
      <c r="DV108" s="3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34"/>
      <c r="FH108" s="34"/>
      <c r="FI108" s="34"/>
      <c r="FJ108" s="34"/>
      <c r="FK108" s="34"/>
      <c r="FL108" s="34"/>
      <c r="FM108" s="34"/>
      <c r="FN108" s="34"/>
      <c r="FO108" s="34"/>
      <c r="FP108" s="34"/>
      <c r="FQ108" s="34"/>
      <c r="FR108" s="34"/>
      <c r="FS108" s="34"/>
      <c r="FT108" s="34"/>
      <c r="FU108" s="34"/>
      <c r="FV108" s="34"/>
      <c r="FW108" s="34"/>
      <c r="FX108" s="34"/>
      <c r="FY108" s="34"/>
      <c r="FZ108" s="34"/>
      <c r="GA108" s="34"/>
      <c r="GB108" s="34"/>
      <c r="GC108" s="34"/>
      <c r="GD108" s="34"/>
      <c r="GE108" s="34"/>
      <c r="GF108" s="34"/>
      <c r="GG108" s="34"/>
      <c r="GH108" s="34"/>
      <c r="GI108" s="34"/>
      <c r="GJ108" s="34"/>
      <c r="GK108" s="34"/>
      <c r="GL108" s="34"/>
      <c r="GM108" s="34"/>
      <c r="GN108" s="34"/>
      <c r="GO108" s="34"/>
      <c r="GP108" s="34"/>
      <c r="GQ108" s="34"/>
      <c r="GR108" s="34"/>
      <c r="GS108" s="34"/>
      <c r="GT108" s="34"/>
      <c r="GU108" s="34"/>
      <c r="GV108" s="34"/>
      <c r="GW108" s="34"/>
      <c r="GX108" s="34"/>
      <c r="GY108" s="34"/>
      <c r="GZ108" s="34"/>
      <c r="HA108" s="34"/>
      <c r="HB108" s="34"/>
      <c r="HC108" s="34"/>
      <c r="HD108" s="34"/>
      <c r="HE108" s="34"/>
      <c r="HF108" s="34"/>
      <c r="HG108" s="34"/>
      <c r="HH108" s="34"/>
      <c r="HI108" s="34"/>
      <c r="HJ108" s="34"/>
      <c r="HK108" s="34"/>
    </row>
    <row r="109" spans="1:219" ht="66" customHeight="1" thickBot="1" x14ac:dyDescent="0.25">
      <c r="A109" s="350"/>
      <c r="B109" s="373"/>
      <c r="C109" s="182"/>
      <c r="D109" s="359"/>
      <c r="E109" s="386" t="s">
        <v>1</v>
      </c>
      <c r="F109" s="388" t="s">
        <v>2</v>
      </c>
      <c r="G109" s="391" t="s">
        <v>221</v>
      </c>
      <c r="H109" s="362"/>
      <c r="I109" s="374"/>
      <c r="J109" s="405"/>
      <c r="K109" s="371"/>
      <c r="L109" s="371"/>
      <c r="M109" s="364" t="s">
        <v>18</v>
      </c>
      <c r="N109" s="365"/>
      <c r="O109" s="366" t="s">
        <v>19</v>
      </c>
      <c r="P109" s="367"/>
      <c r="Q109" s="367"/>
      <c r="R109" s="368"/>
      <c r="S109" s="369"/>
      <c r="T109" s="118" t="s">
        <v>243</v>
      </c>
      <c r="U109" s="118" t="s">
        <v>245</v>
      </c>
      <c r="V109" s="341" t="s">
        <v>249</v>
      </c>
      <c r="W109" s="342"/>
      <c r="X109" s="343"/>
      <c r="Y109" s="398" t="s">
        <v>251</v>
      </c>
      <c r="Z109" s="399"/>
      <c r="AA109" s="399"/>
      <c r="AB109" s="399"/>
      <c r="AC109" s="399"/>
      <c r="AD109" s="400"/>
      <c r="AE109" s="396" t="s">
        <v>67</v>
      </c>
      <c r="AF109" s="397"/>
      <c r="AG109" s="337" t="s">
        <v>120</v>
      </c>
      <c r="AH109" s="119"/>
      <c r="AI109" s="119"/>
      <c r="AJ109" s="119"/>
      <c r="AK109" s="120"/>
      <c r="AL109" s="120"/>
      <c r="AM109" s="120"/>
      <c r="AN109" s="381" t="s">
        <v>18</v>
      </c>
      <c r="AO109" s="382"/>
      <c r="AP109" s="401" t="s">
        <v>19</v>
      </c>
      <c r="AQ109" s="402"/>
      <c r="AR109" s="426" t="s">
        <v>69</v>
      </c>
      <c r="AS109" s="426" t="s">
        <v>269</v>
      </c>
      <c r="AT109" s="426" t="s">
        <v>270</v>
      </c>
      <c r="AU109" s="412" t="s">
        <v>104</v>
      </c>
      <c r="AV109" s="414" t="s">
        <v>108</v>
      </c>
      <c r="AW109" s="414" t="s">
        <v>136</v>
      </c>
      <c r="AX109" s="428" t="s">
        <v>38</v>
      </c>
      <c r="AY109" s="428" t="s">
        <v>140</v>
      </c>
      <c r="AZ109" s="428" t="s">
        <v>141</v>
      </c>
      <c r="BA109" s="424" t="s">
        <v>142</v>
      </c>
      <c r="BB109" s="424" t="s">
        <v>137</v>
      </c>
      <c r="BC109" s="424" t="s">
        <v>195</v>
      </c>
      <c r="BD109" s="428" t="s">
        <v>38</v>
      </c>
      <c r="BE109" s="428" t="s">
        <v>140</v>
      </c>
      <c r="BF109" s="428" t="s">
        <v>141</v>
      </c>
      <c r="BG109" s="424" t="s">
        <v>142</v>
      </c>
      <c r="BH109" s="424" t="s">
        <v>137</v>
      </c>
      <c r="BI109" s="424" t="s">
        <v>195</v>
      </c>
      <c r="BJ109" s="428" t="s">
        <v>38</v>
      </c>
      <c r="BK109" s="428" t="s">
        <v>140</v>
      </c>
      <c r="BL109" s="428" t="s">
        <v>141</v>
      </c>
      <c r="BM109" s="424" t="s">
        <v>142</v>
      </c>
      <c r="BN109" s="424" t="s">
        <v>137</v>
      </c>
      <c r="BO109" s="424" t="s">
        <v>195</v>
      </c>
      <c r="BP109" s="188" t="s">
        <v>265</v>
      </c>
      <c r="BQ109" s="188" t="s">
        <v>266</v>
      </c>
      <c r="BR109" s="188" t="s">
        <v>267</v>
      </c>
      <c r="BS109" s="34"/>
      <c r="BT109" s="34"/>
      <c r="BU109" s="34"/>
      <c r="BV109" s="34"/>
      <c r="BW109" s="34"/>
      <c r="BX109" s="34"/>
      <c r="BY109" s="34"/>
      <c r="BZ109" s="34"/>
      <c r="CA109" s="34"/>
      <c r="CB109" s="34"/>
      <c r="CC109" s="34"/>
      <c r="CD109" s="34"/>
      <c r="CE109" s="34"/>
      <c r="CF109" s="34"/>
      <c r="CG109" s="34"/>
      <c r="CH109" s="34"/>
      <c r="CI109" s="34"/>
      <c r="CJ109" s="34"/>
      <c r="CK109" s="34"/>
      <c r="CL109" s="34"/>
      <c r="CM109" s="34"/>
      <c r="CN109" s="34"/>
      <c r="CO109" s="34"/>
      <c r="CP109" s="34"/>
      <c r="CQ109" s="34"/>
      <c r="CR109" s="34"/>
      <c r="CS109" s="34"/>
      <c r="CT109" s="34"/>
      <c r="CU109" s="34"/>
      <c r="CV109" s="34"/>
      <c r="CW109" s="34"/>
      <c r="CX109" s="34"/>
      <c r="CY109" s="34"/>
      <c r="CZ109" s="34"/>
      <c r="DA109" s="34"/>
      <c r="DB109" s="34"/>
      <c r="DC109" s="34"/>
      <c r="DD109" s="34"/>
      <c r="DE109" s="34"/>
      <c r="DF109" s="34"/>
      <c r="DG109" s="34"/>
      <c r="DH109" s="34"/>
      <c r="DI109" s="34"/>
      <c r="DJ109" s="34"/>
      <c r="DK109" s="34"/>
      <c r="DL109" s="34"/>
      <c r="DM109" s="34"/>
      <c r="DN109" s="34"/>
      <c r="DO109" s="34"/>
      <c r="DP109" s="34"/>
      <c r="DQ109" s="34"/>
      <c r="DR109" s="34"/>
      <c r="DS109" s="34"/>
      <c r="DT109" s="34"/>
      <c r="DU109" s="34"/>
      <c r="DV109" s="3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34"/>
      <c r="FH109" s="34"/>
      <c r="FI109" s="34"/>
      <c r="FJ109" s="34"/>
      <c r="FK109" s="34"/>
      <c r="FL109" s="34"/>
      <c r="FM109" s="34"/>
      <c r="FN109" s="34"/>
      <c r="FO109" s="34"/>
      <c r="FP109" s="34"/>
      <c r="FQ109" s="34"/>
      <c r="FR109" s="34"/>
      <c r="FS109" s="34"/>
      <c r="FT109" s="34"/>
      <c r="FU109" s="34"/>
      <c r="FV109" s="34"/>
      <c r="FW109" s="34"/>
      <c r="FX109" s="34"/>
      <c r="FY109" s="34"/>
      <c r="FZ109" s="34"/>
      <c r="GA109" s="34"/>
      <c r="GB109" s="34"/>
      <c r="GC109" s="34"/>
      <c r="GD109" s="34"/>
      <c r="GE109" s="34"/>
      <c r="GF109" s="34"/>
      <c r="GG109" s="34"/>
      <c r="GH109" s="34"/>
      <c r="GI109" s="34"/>
      <c r="GJ109" s="34"/>
      <c r="GK109" s="34"/>
      <c r="GL109" s="34"/>
      <c r="GM109" s="34"/>
      <c r="GN109" s="34"/>
      <c r="GO109" s="34"/>
      <c r="GP109" s="34"/>
      <c r="GQ109" s="34"/>
      <c r="GR109" s="34"/>
      <c r="GS109" s="34"/>
      <c r="GT109" s="34"/>
      <c r="GU109" s="34"/>
      <c r="GV109" s="34"/>
      <c r="GW109" s="34"/>
      <c r="GX109" s="34"/>
      <c r="GY109" s="34"/>
      <c r="GZ109" s="34"/>
      <c r="HA109" s="34"/>
      <c r="HB109" s="34"/>
      <c r="HC109" s="34"/>
      <c r="HD109" s="34"/>
      <c r="HE109" s="34"/>
      <c r="HF109" s="34"/>
      <c r="HG109" s="34"/>
      <c r="HH109" s="34"/>
      <c r="HI109" s="34"/>
      <c r="HJ109" s="34"/>
      <c r="HK109" s="34"/>
    </row>
    <row r="110" spans="1:219" ht="55.5" customHeight="1" thickBot="1" x14ac:dyDescent="0.25">
      <c r="A110" s="351"/>
      <c r="B110" s="374"/>
      <c r="C110" s="183"/>
      <c r="D110" s="360"/>
      <c r="E110" s="387"/>
      <c r="F110" s="389"/>
      <c r="G110" s="392"/>
      <c r="H110" s="363"/>
      <c r="I110" s="184" t="s">
        <v>295</v>
      </c>
      <c r="J110" s="185" t="s">
        <v>150</v>
      </c>
      <c r="K110" s="185" t="s">
        <v>17</v>
      </c>
      <c r="L110" s="185" t="s">
        <v>107</v>
      </c>
      <c r="M110" s="193" t="s">
        <v>12</v>
      </c>
      <c r="N110" s="193" t="s">
        <v>13</v>
      </c>
      <c r="O110" s="194"/>
      <c r="P110" s="195"/>
      <c r="Q110" s="196" t="s">
        <v>14</v>
      </c>
      <c r="R110" s="197" t="s">
        <v>118</v>
      </c>
      <c r="S110" s="198" t="s">
        <v>116</v>
      </c>
      <c r="T110" s="123" t="s">
        <v>244</v>
      </c>
      <c r="U110" s="206" t="s">
        <v>246</v>
      </c>
      <c r="V110" s="344" t="s">
        <v>250</v>
      </c>
      <c r="W110" s="345"/>
      <c r="X110" s="345"/>
      <c r="Y110" s="346" t="s">
        <v>264</v>
      </c>
      <c r="Z110" s="347"/>
      <c r="AA110" s="347"/>
      <c r="AB110" s="347"/>
      <c r="AC110" s="347"/>
      <c r="AD110" s="348"/>
      <c r="AE110" s="139" t="s">
        <v>12</v>
      </c>
      <c r="AF110" s="124" t="s">
        <v>13</v>
      </c>
      <c r="AG110" s="338"/>
      <c r="AH110" s="124" t="s">
        <v>121</v>
      </c>
      <c r="AI110" s="124" t="s">
        <v>101</v>
      </c>
      <c r="AJ110" s="124" t="s">
        <v>100</v>
      </c>
      <c r="AK110" s="125" t="s">
        <v>98</v>
      </c>
      <c r="AL110" s="125" t="s">
        <v>99</v>
      </c>
      <c r="AM110" s="125" t="s">
        <v>70</v>
      </c>
      <c r="AN110" s="121" t="s">
        <v>12</v>
      </c>
      <c r="AO110" s="121" t="s">
        <v>13</v>
      </c>
      <c r="AP110" s="121" t="s">
        <v>15</v>
      </c>
      <c r="AQ110" s="122" t="s">
        <v>116</v>
      </c>
      <c r="AR110" s="427"/>
      <c r="AS110" s="427"/>
      <c r="AT110" s="427"/>
      <c r="AU110" s="413"/>
      <c r="AV110" s="415"/>
      <c r="AW110" s="415"/>
      <c r="AX110" s="429"/>
      <c r="AY110" s="429"/>
      <c r="AZ110" s="429"/>
      <c r="BA110" s="425"/>
      <c r="BB110" s="425"/>
      <c r="BC110" s="425"/>
      <c r="BD110" s="429"/>
      <c r="BE110" s="429"/>
      <c r="BF110" s="429"/>
      <c r="BG110" s="425"/>
      <c r="BH110" s="425"/>
      <c r="BI110" s="425"/>
      <c r="BJ110" s="429"/>
      <c r="BK110" s="429"/>
      <c r="BL110" s="429"/>
      <c r="BM110" s="425"/>
      <c r="BN110" s="425"/>
      <c r="BO110" s="425"/>
      <c r="BP110" s="189"/>
      <c r="BQ110" s="189"/>
      <c r="BR110" s="189"/>
      <c r="BS110" s="34"/>
      <c r="BT110" s="34"/>
      <c r="BU110" s="34"/>
      <c r="BV110" s="34"/>
      <c r="BW110" s="34"/>
      <c r="BX110" s="34"/>
      <c r="BY110" s="34"/>
      <c r="BZ110" s="34"/>
      <c r="CA110" s="34"/>
      <c r="CB110" s="34"/>
      <c r="CC110" s="34"/>
      <c r="CD110" s="34" t="s">
        <v>198</v>
      </c>
      <c r="CE110" s="34"/>
      <c r="CF110" s="34"/>
      <c r="CG110" s="34"/>
      <c r="CH110" s="34"/>
      <c r="CI110" s="34"/>
      <c r="CJ110" s="34"/>
      <c r="CK110" s="34"/>
      <c r="CL110" s="34"/>
      <c r="CM110" s="34"/>
      <c r="CN110" s="34"/>
      <c r="CO110" s="34"/>
      <c r="CP110" s="34"/>
      <c r="CQ110" s="34"/>
      <c r="CR110" s="34"/>
      <c r="CS110" s="34"/>
      <c r="CT110" s="34"/>
      <c r="CU110" s="34"/>
      <c r="CV110" s="34"/>
      <c r="CW110" s="34"/>
      <c r="CX110" s="34"/>
      <c r="CY110" s="34"/>
      <c r="CZ110" s="34"/>
      <c r="DA110" s="34"/>
      <c r="DB110" s="34"/>
      <c r="DC110" s="34"/>
      <c r="DD110" s="34"/>
      <c r="DE110" s="34"/>
      <c r="DF110" s="34"/>
      <c r="DG110" s="34"/>
      <c r="DH110" s="34"/>
      <c r="DI110" s="34"/>
      <c r="DJ110" s="34"/>
      <c r="DK110" s="34"/>
      <c r="DL110" s="34"/>
      <c r="DM110" s="34"/>
      <c r="DN110" s="34"/>
      <c r="DO110" s="34"/>
      <c r="DP110" s="34"/>
      <c r="DQ110" s="34"/>
      <c r="DR110" s="34"/>
      <c r="DS110" s="34"/>
      <c r="DT110" s="34"/>
      <c r="DU110" s="34"/>
      <c r="DV110" s="34"/>
      <c r="DW110" s="34"/>
      <c r="DX110" s="34"/>
      <c r="DY110" s="34"/>
      <c r="DZ110" s="34"/>
      <c r="EA110" s="34"/>
      <c r="EB110" s="34"/>
      <c r="EC110" s="34"/>
      <c r="ED110" s="34"/>
      <c r="EE110" s="34"/>
      <c r="EF110" s="34"/>
      <c r="EG110" s="34"/>
      <c r="EH110" s="34"/>
      <c r="EI110" s="34"/>
      <c r="EJ110" s="34"/>
      <c r="EK110" s="34"/>
      <c r="EL110" s="34"/>
      <c r="EM110" s="34"/>
      <c r="EN110" s="34"/>
      <c r="EO110" s="34"/>
      <c r="EP110" s="34"/>
      <c r="EQ110" s="34"/>
      <c r="ER110" s="34"/>
      <c r="ES110" s="34"/>
      <c r="ET110" s="34"/>
      <c r="EU110" s="34"/>
      <c r="EV110" s="34"/>
      <c r="EW110" s="34"/>
      <c r="EX110" s="34"/>
      <c r="EY110" s="34"/>
      <c r="EZ110" s="34"/>
      <c r="FA110" s="34"/>
      <c r="FB110" s="34"/>
      <c r="FC110" s="34"/>
      <c r="FD110" s="34"/>
      <c r="FE110" s="34"/>
      <c r="FF110" s="34"/>
      <c r="FG110" s="34"/>
      <c r="FH110" s="34"/>
      <c r="FI110" s="34"/>
      <c r="FJ110" s="34"/>
      <c r="FK110" s="34"/>
      <c r="FL110" s="34"/>
      <c r="FM110" s="34"/>
      <c r="FN110" s="34"/>
      <c r="FO110" s="34"/>
      <c r="FP110" s="34"/>
      <c r="FQ110" s="34"/>
      <c r="FR110" s="34"/>
      <c r="FS110" s="34"/>
      <c r="FT110" s="34"/>
      <c r="FU110" s="34"/>
      <c r="FV110" s="34"/>
      <c r="FW110" s="34"/>
      <c r="FX110" s="34"/>
      <c r="FY110" s="34"/>
      <c r="FZ110" s="34"/>
      <c r="GA110" s="34"/>
      <c r="GB110" s="34"/>
      <c r="GC110" s="34"/>
      <c r="GD110" s="34"/>
      <c r="GE110" s="34"/>
      <c r="GF110" s="34"/>
      <c r="GG110" s="34"/>
      <c r="GH110" s="34"/>
      <c r="GI110" s="34"/>
      <c r="GJ110" s="34"/>
      <c r="GK110" s="34"/>
      <c r="GL110" s="34"/>
      <c r="GM110" s="34"/>
      <c r="GN110" s="34"/>
      <c r="GO110" s="34"/>
      <c r="GP110" s="34"/>
      <c r="GQ110" s="34"/>
      <c r="GR110" s="34"/>
      <c r="GS110" s="34"/>
      <c r="GT110" s="34"/>
      <c r="GU110" s="34"/>
      <c r="GV110" s="34"/>
      <c r="GW110" s="34"/>
      <c r="GX110" s="34"/>
      <c r="GY110" s="34"/>
      <c r="GZ110" s="34"/>
      <c r="HA110" s="34"/>
      <c r="HB110" s="34"/>
      <c r="HC110" s="34"/>
      <c r="HD110" s="34"/>
      <c r="HE110" s="34"/>
      <c r="HF110" s="34"/>
      <c r="HG110" s="34"/>
      <c r="HH110" s="34"/>
      <c r="HI110" s="34"/>
      <c r="HJ110" s="34"/>
      <c r="HK110" s="34"/>
    </row>
    <row r="111" spans="1:219" s="41" customFormat="1" ht="97.5" customHeight="1" thickBot="1" x14ac:dyDescent="0.3">
      <c r="A111" s="327"/>
      <c r="B111" s="278"/>
      <c r="C111" s="35"/>
      <c r="D111" s="333">
        <v>1</v>
      </c>
      <c r="E111" s="97" t="s">
        <v>215</v>
      </c>
      <c r="F111" s="98" t="s">
        <v>80</v>
      </c>
      <c r="G111" s="99" t="s">
        <v>198</v>
      </c>
      <c r="H111" s="102" t="s">
        <v>68</v>
      </c>
      <c r="I111" s="330">
        <v>7518</v>
      </c>
      <c r="J111" s="244" t="s">
        <v>319</v>
      </c>
      <c r="K111" s="330" t="s">
        <v>341</v>
      </c>
      <c r="L111" s="246" t="s">
        <v>321</v>
      </c>
      <c r="M111" s="294" t="s">
        <v>61</v>
      </c>
      <c r="N111" s="294" t="s">
        <v>32</v>
      </c>
      <c r="O111" s="307">
        <f>VLOOKUP(M111,'MATRIZ CALIFICACIÓN'!$B$10:$C$24,2,FALSE)</f>
        <v>3</v>
      </c>
      <c r="P111" s="317">
        <f>HLOOKUP(N111,'MATRIZ CALIFICACIÓN'!$D$8:$H$9,2,FALSE)</f>
        <v>3</v>
      </c>
      <c r="Q111" s="320">
        <f>VALUE(CONCATENATE(O111,P111))</f>
        <v>33</v>
      </c>
      <c r="R111" s="290" t="str">
        <f>VLOOKUP(Q111,'MATRIZ CALIFICACIÓN'!$D$58:$E$82,2,FALSE)</f>
        <v>ALTA</v>
      </c>
      <c r="S111" s="323" t="s">
        <v>64</v>
      </c>
      <c r="T111" s="102" t="s">
        <v>367</v>
      </c>
      <c r="U111" s="134" t="s">
        <v>247</v>
      </c>
      <c r="V111" s="310" t="s">
        <v>352</v>
      </c>
      <c r="W111" s="311"/>
      <c r="X111" s="312"/>
      <c r="Y111" s="298" t="s">
        <v>251</v>
      </c>
      <c r="Z111" s="299"/>
      <c r="AA111" s="299"/>
      <c r="AB111" s="299"/>
      <c r="AC111" s="300"/>
      <c r="AD111"/>
      <c r="AE111" s="36" t="str">
        <f>IF(AD111="","",IF(AD111="PROBABILIDAD",SUM(W111+Y111+AC111),0))</f>
        <v/>
      </c>
      <c r="AF111" s="37" t="str">
        <f>IF(AD111="","",IF(AD111="IMPACTO",SUM(W111+Y111+AC111),0))</f>
        <v/>
      </c>
      <c r="AG111" s="284">
        <f>IF(SUM(AE111:AE116),AVERAGEIF(AE111:AE116,"&gt;0",AE111:AE116),1)</f>
        <v>1</v>
      </c>
      <c r="AH111" s="284">
        <f>IF(SUM(AF111:AF116),AVERAGEIF(AF111:AF116,"&gt;0",AF111:AF116),1)</f>
        <v>1</v>
      </c>
      <c r="AI111" s="284">
        <f>IF(AND(AG111&gt;=0,AG111&lt;=50),0,IF(AND(AG111&gt;50,AG111&lt;76),1,2))</f>
        <v>0</v>
      </c>
      <c r="AJ111" s="284">
        <f>IF(AND(AH111&gt;=0,AH111&lt;=50),0,IF(AND(AH111&gt;50,AH111&lt;76),1,2))</f>
        <v>0</v>
      </c>
      <c r="AK111" s="284">
        <f>IF(AI111&lt;O111,O111-AI111,O111)</f>
        <v>3</v>
      </c>
      <c r="AL111" s="284">
        <f>IF(AJ111&lt;P111,P111-AJ111,P111)</f>
        <v>3</v>
      </c>
      <c r="AM111" s="284">
        <f>VALUE(CONCATENATE(AK58:AK111,AL111))</f>
        <v>33</v>
      </c>
      <c r="AN111" s="290" t="s">
        <v>236</v>
      </c>
      <c r="AO111" s="290" t="s">
        <v>57</v>
      </c>
      <c r="AP111" s="290" t="s">
        <v>24</v>
      </c>
      <c r="AQ111" s="313" t="s">
        <v>64</v>
      </c>
      <c r="AR111" s="219"/>
      <c r="AS111" s="257"/>
      <c r="AT111" s="257"/>
      <c r="AU111" s="220"/>
      <c r="AV111" s="220" t="s">
        <v>383</v>
      </c>
      <c r="AW111" s="102" t="s">
        <v>357</v>
      </c>
      <c r="AX111" s="102"/>
      <c r="AY111" s="102"/>
      <c r="AZ111" s="102"/>
      <c r="BA111" s="102"/>
      <c r="BB111" s="102"/>
      <c r="BC111" s="102"/>
      <c r="BD111" s="102"/>
      <c r="BE111" s="102"/>
      <c r="BF111" s="102"/>
      <c r="BG111" s="102"/>
      <c r="BH111" s="102"/>
      <c r="BI111" s="102"/>
      <c r="BJ111" s="102" t="s">
        <v>400</v>
      </c>
      <c r="BK111" s="102"/>
      <c r="BL111" s="102" t="s">
        <v>44</v>
      </c>
      <c r="BM111" s="102"/>
      <c r="BN111" s="102"/>
      <c r="BO111" s="102"/>
      <c r="BP111" s="278"/>
      <c r="BQ111" s="278"/>
      <c r="BR111" s="278"/>
      <c r="BS111" s="38"/>
      <c r="BT111" s="38"/>
      <c r="BU111" s="38"/>
      <c r="BV111" s="38"/>
      <c r="BW111" s="38"/>
      <c r="BX111" s="38"/>
      <c r="BY111" s="38"/>
      <c r="BZ111" s="38" t="s">
        <v>103</v>
      </c>
      <c r="CA111" s="38" t="s">
        <v>103</v>
      </c>
      <c r="CB111" s="38"/>
      <c r="CC111" s="38"/>
      <c r="CD111" s="38" t="s">
        <v>199</v>
      </c>
      <c r="CE111" s="38"/>
      <c r="CF111" s="38"/>
      <c r="CG111" s="38"/>
      <c r="CH111" s="38"/>
      <c r="CI111" s="38"/>
      <c r="CJ111" s="38" t="s">
        <v>64</v>
      </c>
      <c r="CK111" s="38"/>
      <c r="CL111" s="38" t="s">
        <v>211</v>
      </c>
      <c r="CM111" s="38"/>
      <c r="CN111" s="38" t="s">
        <v>216</v>
      </c>
      <c r="CO111" s="38"/>
      <c r="CP111" s="38"/>
      <c r="CQ111" s="38"/>
      <c r="CR111" s="63" t="s">
        <v>236</v>
      </c>
      <c r="CS111" s="38"/>
      <c r="CT111" s="66" t="s">
        <v>57</v>
      </c>
      <c r="CU111" s="38"/>
      <c r="CV111" s="38"/>
      <c r="CW111" s="140" t="s">
        <v>24</v>
      </c>
      <c r="CX111" s="141"/>
      <c r="CY111" s="142"/>
      <c r="CZ111" s="38"/>
      <c r="DA111" s="38"/>
      <c r="DB111" s="140" t="s">
        <v>24</v>
      </c>
      <c r="DC111" s="38"/>
      <c r="DD111" s="38"/>
      <c r="DE111" s="38"/>
      <c r="DF111" s="38"/>
      <c r="DG111" s="38"/>
      <c r="DH111" s="38"/>
      <c r="DI111" s="38" t="s">
        <v>220</v>
      </c>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8"/>
      <c r="HE111" s="39"/>
      <c r="HF111" s="40"/>
      <c r="HG111" s="40"/>
      <c r="HH111" s="40"/>
      <c r="HI111" s="40"/>
      <c r="HJ111" s="40"/>
      <c r="HK111" s="40"/>
    </row>
    <row r="112" spans="1:219" s="41" customFormat="1" ht="78.75" thickBot="1" x14ac:dyDescent="0.3">
      <c r="A112" s="328"/>
      <c r="B112" s="279"/>
      <c r="C112" s="42"/>
      <c r="D112" s="334"/>
      <c r="E112" s="97"/>
      <c r="F112" s="98" t="s">
        <v>184</v>
      </c>
      <c r="G112" s="100" t="s">
        <v>202</v>
      </c>
      <c r="H112" s="102" t="s">
        <v>5</v>
      </c>
      <c r="I112" s="331"/>
      <c r="J112" s="245" t="s">
        <v>366</v>
      </c>
      <c r="K112" s="331"/>
      <c r="L112" s="247" t="s">
        <v>322</v>
      </c>
      <c r="M112" s="295"/>
      <c r="N112" s="295"/>
      <c r="O112" s="308"/>
      <c r="P112" s="318"/>
      <c r="Q112" s="321"/>
      <c r="R112" s="291"/>
      <c r="S112" s="324"/>
      <c r="T112" s="103" t="s">
        <v>349</v>
      </c>
      <c r="U112" s="134" t="s">
        <v>247</v>
      </c>
      <c r="V112" s="310" t="s">
        <v>352</v>
      </c>
      <c r="W112" s="311"/>
      <c r="X112" s="312"/>
      <c r="Y112" s="301"/>
      <c r="Z112" s="302"/>
      <c r="AA112" s="302"/>
      <c r="AB112" s="302"/>
      <c r="AC112" s="303"/>
      <c r="AD112"/>
      <c r="AE112" s="36" t="str">
        <f>IF(AD112="","",IF(AD112="PROBABILIDAD",SUM(W112+Y112+AC112),0))</f>
        <v/>
      </c>
      <c r="AF112" s="37" t="str">
        <f>IF(AD112="","",IF(AD112="IMPACTO",SUM(W112+Y112+AC112),0))</f>
        <v/>
      </c>
      <c r="AG112" s="285"/>
      <c r="AH112" s="285"/>
      <c r="AI112" s="285"/>
      <c r="AJ112" s="285"/>
      <c r="AK112" s="285"/>
      <c r="AL112" s="285"/>
      <c r="AM112" s="285"/>
      <c r="AN112" s="291"/>
      <c r="AO112" s="291"/>
      <c r="AP112" s="291"/>
      <c r="AQ112" s="314"/>
      <c r="AR112" s="220"/>
      <c r="AS112" s="257"/>
      <c r="AT112" s="257"/>
      <c r="AU112" s="220"/>
      <c r="AV112" s="216"/>
      <c r="AW112" s="103"/>
      <c r="AX112" s="103"/>
      <c r="AY112" s="103"/>
      <c r="AZ112" s="103"/>
      <c r="BA112" s="103"/>
      <c r="BB112" s="103"/>
      <c r="BC112" s="103"/>
      <c r="BD112" s="103"/>
      <c r="BE112" s="103"/>
      <c r="BF112" s="103"/>
      <c r="BG112" s="103"/>
      <c r="BH112" s="103"/>
      <c r="BI112" s="103"/>
      <c r="BJ112" s="103" t="s">
        <v>389</v>
      </c>
      <c r="BK112" s="103"/>
      <c r="BL112" s="103" t="s">
        <v>44</v>
      </c>
      <c r="BM112" s="103" t="s">
        <v>85</v>
      </c>
      <c r="BN112" s="103"/>
      <c r="BO112" s="103"/>
      <c r="BP112" s="279"/>
      <c r="BQ112" s="279"/>
      <c r="BR112" s="279"/>
      <c r="BS112" s="38"/>
      <c r="BT112" s="38"/>
      <c r="BU112" s="38"/>
      <c r="BV112" s="38"/>
      <c r="BW112" s="38"/>
      <c r="BX112" s="38"/>
      <c r="BY112" s="38"/>
      <c r="BZ112" s="38" t="s">
        <v>68</v>
      </c>
      <c r="CA112" s="38" t="s">
        <v>68</v>
      </c>
      <c r="CB112" s="38"/>
      <c r="CC112" s="38"/>
      <c r="CD112" s="38" t="s">
        <v>200</v>
      </c>
      <c r="CE112" s="38"/>
      <c r="CF112" s="38"/>
      <c r="CG112" s="38"/>
      <c r="CH112" s="38"/>
      <c r="CI112" s="38"/>
      <c r="CJ112" s="38" t="s">
        <v>65</v>
      </c>
      <c r="CK112" s="38"/>
      <c r="CL112" s="38" t="s">
        <v>212</v>
      </c>
      <c r="CM112" s="38"/>
      <c r="CN112" s="38" t="s">
        <v>184</v>
      </c>
      <c r="CO112" s="38"/>
      <c r="CP112" s="38"/>
      <c r="CQ112" s="38"/>
      <c r="CR112" s="64" t="s">
        <v>49</v>
      </c>
      <c r="CS112" s="38"/>
      <c r="CT112" s="67" t="s">
        <v>58</v>
      </c>
      <c r="CU112" s="38"/>
      <c r="CV112" s="38"/>
      <c r="CW112" s="143"/>
      <c r="CX112" s="144"/>
      <c r="CY112" s="145"/>
      <c r="CZ112" s="38"/>
      <c r="DA112" s="38"/>
      <c r="DB112" s="146" t="s">
        <v>261</v>
      </c>
      <c r="DC112" s="38"/>
      <c r="DD112" s="38"/>
      <c r="DE112" s="38"/>
      <c r="DF112" s="38"/>
      <c r="DG112" s="38"/>
      <c r="DH112" s="38"/>
      <c r="DI112" s="38" t="s">
        <v>315</v>
      </c>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8"/>
      <c r="HE112" s="39"/>
      <c r="HF112" s="40"/>
      <c r="HG112" s="40"/>
      <c r="HH112" s="40"/>
      <c r="HI112" s="40"/>
      <c r="HJ112" s="40"/>
      <c r="HK112" s="40"/>
    </row>
    <row r="113" spans="1:219" s="41" customFormat="1" ht="132.75" customHeight="1" thickBot="1" x14ac:dyDescent="0.3">
      <c r="A113" s="328"/>
      <c r="B113" s="279"/>
      <c r="C113" s="42"/>
      <c r="D113" s="334"/>
      <c r="E113" s="97"/>
      <c r="F113" s="98" t="s">
        <v>78</v>
      </c>
      <c r="G113" s="100" t="s">
        <v>203</v>
      </c>
      <c r="H113" s="102" t="s">
        <v>302</v>
      </c>
      <c r="I113" s="331"/>
      <c r="J113" s="245" t="s">
        <v>320</v>
      </c>
      <c r="K113" s="331"/>
      <c r="L113" s="248" t="s">
        <v>323</v>
      </c>
      <c r="M113" s="295"/>
      <c r="N113" s="295"/>
      <c r="O113" s="308"/>
      <c r="P113" s="318"/>
      <c r="Q113" s="321"/>
      <c r="R113" s="291"/>
      <c r="S113" s="324"/>
      <c r="T113" s="104" t="s">
        <v>379</v>
      </c>
      <c r="U113" s="134" t="s">
        <v>247</v>
      </c>
      <c r="V113" s="281" t="s">
        <v>368</v>
      </c>
      <c r="W113" s="282"/>
      <c r="X113" s="283"/>
      <c r="Y113" s="301"/>
      <c r="Z113" s="302"/>
      <c r="AA113" s="302"/>
      <c r="AB113" s="302"/>
      <c r="AC113" s="303"/>
      <c r="AD113"/>
      <c r="AE113" s="284" t="str">
        <f>IF(AD113="","",IF(AD113="PROBABILIDAD",SUM(W113+Z113+AC113),0))</f>
        <v/>
      </c>
      <c r="AF113" s="416" t="str">
        <f>IF(AD113="","",IF(AD113="IMPACTO",SUM(W113+Z113+AC113),0))</f>
        <v/>
      </c>
      <c r="AG113" s="285"/>
      <c r="AH113" s="285"/>
      <c r="AI113" s="285"/>
      <c r="AJ113" s="285"/>
      <c r="AK113" s="285"/>
      <c r="AL113" s="285"/>
      <c r="AM113" s="285"/>
      <c r="AN113" s="291"/>
      <c r="AO113" s="291"/>
      <c r="AP113" s="291"/>
      <c r="AQ113" s="314"/>
      <c r="AS113" s="220"/>
      <c r="AT113" s="220"/>
      <c r="AU113" s="220"/>
      <c r="AV113" s="217"/>
      <c r="AW113" s="104"/>
      <c r="AX113" s="104"/>
      <c r="AY113" s="104"/>
      <c r="AZ113" s="104"/>
      <c r="BA113" s="104"/>
      <c r="BB113" s="104"/>
      <c r="BC113" s="104"/>
      <c r="BD113" s="104"/>
      <c r="BE113" s="104"/>
      <c r="BF113" s="104"/>
      <c r="BG113" s="104"/>
      <c r="BH113" s="104"/>
      <c r="BI113" s="104"/>
      <c r="BJ113" s="103" t="s">
        <v>387</v>
      </c>
      <c r="BK113" s="104"/>
      <c r="BL113" s="104" t="s">
        <v>44</v>
      </c>
      <c r="BM113" s="104"/>
      <c r="BN113" s="104"/>
      <c r="BO113" s="104"/>
      <c r="BP113" s="279"/>
      <c r="BQ113" s="279"/>
      <c r="BR113" s="279"/>
      <c r="BS113" s="38"/>
      <c r="BT113" s="38"/>
      <c r="BU113" s="38"/>
      <c r="BV113" s="38"/>
      <c r="BW113" s="38"/>
      <c r="BX113" s="38"/>
      <c r="BY113" s="38"/>
      <c r="BZ113" s="38" t="s">
        <v>5</v>
      </c>
      <c r="CA113" s="38" t="s">
        <v>5</v>
      </c>
      <c r="CB113" s="38"/>
      <c r="CC113" s="38"/>
      <c r="CD113" s="38" t="s">
        <v>201</v>
      </c>
      <c r="CE113" s="38"/>
      <c r="CF113" s="38"/>
      <c r="CG113" s="38"/>
      <c r="CH113" s="38"/>
      <c r="CI113" s="38"/>
      <c r="CJ113" s="38" t="s">
        <v>119</v>
      </c>
      <c r="CK113" s="38"/>
      <c r="CL113" s="38" t="s">
        <v>183</v>
      </c>
      <c r="CM113" s="38"/>
      <c r="CN113" s="38" t="s">
        <v>78</v>
      </c>
      <c r="CO113" s="38"/>
      <c r="CP113" s="38"/>
      <c r="CQ113" s="38"/>
      <c r="CR113" s="64" t="s">
        <v>50</v>
      </c>
      <c r="CS113" s="38"/>
      <c r="CT113" s="67" t="s">
        <v>21</v>
      </c>
      <c r="CU113" s="38"/>
      <c r="CV113" s="38"/>
      <c r="CW113" s="146" t="s">
        <v>41</v>
      </c>
      <c r="CX113" s="147"/>
      <c r="CY113" s="148"/>
      <c r="CZ113" s="38"/>
      <c r="DA113" s="38"/>
      <c r="DB113" s="152" t="s">
        <v>262</v>
      </c>
      <c r="DC113" s="38"/>
      <c r="DD113" s="38"/>
      <c r="DE113" s="38"/>
      <c r="DF113" s="38"/>
      <c r="DG113" s="38"/>
      <c r="DH113" s="38"/>
      <c r="DI113" s="38" t="s">
        <v>316</v>
      </c>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8"/>
      <c r="GV113" s="38"/>
      <c r="GW113" s="38"/>
      <c r="GX113" s="38"/>
      <c r="GY113" s="38"/>
      <c r="GZ113" s="38"/>
      <c r="HA113" s="38"/>
      <c r="HB113" s="38"/>
      <c r="HC113" s="38"/>
      <c r="HD113" s="38"/>
      <c r="HE113" s="39"/>
      <c r="HF113" s="40"/>
      <c r="HG113" s="40"/>
      <c r="HH113" s="40"/>
      <c r="HI113" s="40"/>
      <c r="HJ113" s="40"/>
      <c r="HK113" s="40"/>
    </row>
    <row r="114" spans="1:219" s="41" customFormat="1" ht="26.25" thickBot="1" x14ac:dyDescent="0.3">
      <c r="A114" s="328"/>
      <c r="B114" s="279"/>
      <c r="C114" s="42"/>
      <c r="D114" s="334"/>
      <c r="E114" s="97"/>
      <c r="F114" s="98"/>
      <c r="G114" s="100"/>
      <c r="H114" s="102"/>
      <c r="I114" s="331"/>
      <c r="J114" s="227" t="s">
        <v>381</v>
      </c>
      <c r="K114" s="331"/>
      <c r="L114" s="249" t="s">
        <v>324</v>
      </c>
      <c r="M114" s="296"/>
      <c r="N114" s="296"/>
      <c r="O114" s="308"/>
      <c r="P114" s="318"/>
      <c r="Q114" s="321"/>
      <c r="R114" s="292"/>
      <c r="S114" s="325"/>
      <c r="T114" s="104"/>
      <c r="U114" s="134"/>
      <c r="V114" s="281"/>
      <c r="W114" s="282"/>
      <c r="X114" s="283"/>
      <c r="Y114" s="301"/>
      <c r="Z114" s="302"/>
      <c r="AA114" s="302"/>
      <c r="AB114" s="302"/>
      <c r="AC114" s="303"/>
      <c r="AD114"/>
      <c r="AE114" s="286"/>
      <c r="AF114" s="417"/>
      <c r="AG114" s="285"/>
      <c r="AH114" s="285"/>
      <c r="AI114" s="285"/>
      <c r="AJ114" s="285"/>
      <c r="AK114" s="285"/>
      <c r="AL114" s="285"/>
      <c r="AM114" s="285"/>
      <c r="AN114" s="292"/>
      <c r="AO114" s="292"/>
      <c r="AP114" s="292"/>
      <c r="AQ114" s="315"/>
      <c r="AR114" s="220"/>
      <c r="AS114" s="220"/>
      <c r="AT114" s="220"/>
      <c r="AU114" s="220"/>
      <c r="AV114" s="217"/>
      <c r="AW114" s="104"/>
      <c r="AX114" s="104"/>
      <c r="AY114" s="104"/>
      <c r="AZ114" s="104"/>
      <c r="BA114" s="104"/>
      <c r="BB114" s="104"/>
      <c r="BC114" s="104"/>
      <c r="BD114" s="104"/>
      <c r="BE114" s="104"/>
      <c r="BF114" s="104"/>
      <c r="BG114" s="104"/>
      <c r="BH114" s="104"/>
      <c r="BI114" s="104"/>
      <c r="BJ114" s="104"/>
      <c r="BK114" s="104"/>
      <c r="BL114" s="104"/>
      <c r="BM114" s="104"/>
      <c r="BN114" s="104"/>
      <c r="BO114" s="104"/>
      <c r="BP114" s="279"/>
      <c r="BQ114" s="279"/>
      <c r="BR114" s="279"/>
      <c r="BS114" s="38"/>
      <c r="BT114" s="38"/>
      <c r="BU114" s="38"/>
      <c r="BV114" s="38"/>
      <c r="BW114" s="38"/>
      <c r="BX114" s="38"/>
      <c r="BY114" s="38"/>
      <c r="BZ114" s="38" t="s">
        <v>6</v>
      </c>
      <c r="CA114" s="38" t="s">
        <v>6</v>
      </c>
      <c r="CB114" s="38"/>
      <c r="CC114" s="38"/>
      <c r="CD114" s="38" t="s">
        <v>202</v>
      </c>
      <c r="CE114" s="38"/>
      <c r="CF114" s="38"/>
      <c r="CG114" s="38"/>
      <c r="CH114" s="38"/>
      <c r="CI114" s="38"/>
      <c r="CJ114" s="38" t="s">
        <v>66</v>
      </c>
      <c r="CK114" s="38"/>
      <c r="CL114" s="38" t="s">
        <v>213</v>
      </c>
      <c r="CM114" s="38"/>
      <c r="CN114" s="38" t="s">
        <v>8</v>
      </c>
      <c r="CO114" s="38"/>
      <c r="CP114" s="38"/>
      <c r="CQ114" s="38"/>
      <c r="CR114" s="64" t="s">
        <v>51</v>
      </c>
      <c r="CS114" s="38"/>
      <c r="CT114" s="67" t="s">
        <v>59</v>
      </c>
      <c r="CU114" s="38"/>
      <c r="CV114" s="38"/>
      <c r="CW114" s="149"/>
      <c r="CX114" s="150"/>
      <c r="CY114" s="151"/>
      <c r="CZ114" s="38"/>
      <c r="DA114" s="38"/>
      <c r="DB114" s="158" t="s">
        <v>263</v>
      </c>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c r="FC114" s="38"/>
      <c r="FD114" s="38"/>
      <c r="FE114" s="38"/>
      <c r="FF114" s="38"/>
      <c r="FG114" s="38"/>
      <c r="FH114" s="38"/>
      <c r="FI114" s="38"/>
      <c r="FJ114" s="38"/>
      <c r="FK114" s="38"/>
      <c r="FL114" s="38"/>
      <c r="FM114" s="38"/>
      <c r="FN114" s="38"/>
      <c r="FO114" s="38"/>
      <c r="FP114" s="38"/>
      <c r="FQ114" s="38"/>
      <c r="FR114" s="38"/>
      <c r="FS114" s="38"/>
      <c r="FT114" s="38"/>
      <c r="FU114" s="38"/>
      <c r="FV114" s="38"/>
      <c r="FW114" s="38"/>
      <c r="FX114" s="38"/>
      <c r="FY114" s="38"/>
      <c r="FZ114" s="38"/>
      <c r="GA114" s="38"/>
      <c r="GB114" s="38"/>
      <c r="GC114" s="38"/>
      <c r="GD114" s="38"/>
      <c r="GE114" s="38"/>
      <c r="GF114" s="38"/>
      <c r="GG114" s="38"/>
      <c r="GH114" s="38"/>
      <c r="GI114" s="38"/>
      <c r="GJ114" s="38"/>
      <c r="GK114" s="38"/>
      <c r="GL114" s="38"/>
      <c r="GM114" s="38"/>
      <c r="GN114" s="38"/>
      <c r="GO114" s="38"/>
      <c r="GP114" s="38"/>
      <c r="GQ114" s="38"/>
      <c r="GR114" s="38"/>
      <c r="GS114" s="38"/>
      <c r="GT114" s="38"/>
      <c r="GU114" s="38"/>
      <c r="GV114" s="38"/>
      <c r="GW114" s="38"/>
      <c r="GX114" s="38"/>
      <c r="GY114" s="38"/>
      <c r="GZ114" s="38"/>
      <c r="HA114" s="38"/>
      <c r="HB114" s="38"/>
      <c r="HC114" s="38"/>
      <c r="HD114" s="38"/>
      <c r="HE114" s="39"/>
      <c r="HF114" s="40"/>
      <c r="HG114" s="40"/>
      <c r="HH114" s="40"/>
      <c r="HI114" s="40"/>
      <c r="HJ114" s="40"/>
      <c r="HK114" s="40"/>
    </row>
    <row r="115" spans="1:219" s="41" customFormat="1" ht="15.75" thickBot="1" x14ac:dyDescent="0.3">
      <c r="A115" s="328"/>
      <c r="B115" s="279"/>
      <c r="C115" s="79"/>
      <c r="D115" s="334"/>
      <c r="E115" s="97"/>
      <c r="F115" s="98"/>
      <c r="G115" s="228"/>
      <c r="H115" s="102"/>
      <c r="I115" s="331"/>
      <c r="J115" s="240"/>
      <c r="K115" s="331"/>
      <c r="L115" s="41" t="s">
        <v>330</v>
      </c>
      <c r="M115" s="296"/>
      <c r="N115" s="296"/>
      <c r="O115" s="308"/>
      <c r="P115" s="318"/>
      <c r="Q115" s="321"/>
      <c r="R115" s="292"/>
      <c r="S115" s="325"/>
      <c r="T115" s="229"/>
      <c r="U115" s="134"/>
      <c r="V115" s="281"/>
      <c r="W115" s="282"/>
      <c r="X115" s="283"/>
      <c r="Y115" s="301"/>
      <c r="Z115" s="302"/>
      <c r="AA115" s="302"/>
      <c r="AB115" s="302"/>
      <c r="AC115" s="303"/>
      <c r="AD115"/>
      <c r="AE115" s="223"/>
      <c r="AF115" s="224"/>
      <c r="AG115" s="285"/>
      <c r="AH115" s="285"/>
      <c r="AI115" s="285"/>
      <c r="AJ115" s="285"/>
      <c r="AK115" s="285"/>
      <c r="AL115" s="285"/>
      <c r="AM115" s="285"/>
      <c r="AN115" s="292"/>
      <c r="AO115" s="292"/>
      <c r="AP115" s="292"/>
      <c r="AQ115" s="315"/>
      <c r="AR115" s="220"/>
      <c r="AS115" s="220"/>
      <c r="AT115" s="220"/>
      <c r="AU115" s="220"/>
      <c r="AV115" s="230"/>
      <c r="AW115" s="229"/>
      <c r="AX115" s="229"/>
      <c r="AY115" s="229"/>
      <c r="AZ115" s="229"/>
      <c r="BA115" s="229"/>
      <c r="BB115" s="229"/>
      <c r="BC115" s="229"/>
      <c r="BD115" s="229"/>
      <c r="BE115" s="229"/>
      <c r="BF115" s="229"/>
      <c r="BG115" s="229"/>
      <c r="BH115" s="229"/>
      <c r="BI115" s="229"/>
      <c r="BJ115" s="229"/>
      <c r="BK115" s="229"/>
      <c r="BL115" s="229"/>
      <c r="BM115" s="229"/>
      <c r="BN115" s="229"/>
      <c r="BO115" s="229"/>
      <c r="BP115" s="279"/>
      <c r="BQ115" s="279"/>
      <c r="BR115" s="279"/>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231"/>
      <c r="CS115" s="38"/>
      <c r="CT115" s="232"/>
      <c r="CU115" s="38"/>
      <c r="CV115" s="38"/>
      <c r="CW115" s="233"/>
      <c r="CX115" s="234"/>
      <c r="CY115" s="235"/>
      <c r="CZ115" s="38"/>
      <c r="DA115" s="38"/>
      <c r="DB115" s="236"/>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8"/>
      <c r="HE115" s="39"/>
      <c r="HF115" s="40"/>
      <c r="HG115" s="40"/>
      <c r="HH115" s="40"/>
      <c r="HI115" s="40"/>
      <c r="HJ115" s="40"/>
      <c r="HK115" s="40"/>
    </row>
    <row r="116" spans="1:219" s="41" customFormat="1" ht="30.75" thickBot="1" x14ac:dyDescent="0.3">
      <c r="A116" s="329"/>
      <c r="B116" s="279"/>
      <c r="C116" s="43"/>
      <c r="D116" s="335"/>
      <c r="E116" s="97"/>
      <c r="F116" s="98"/>
      <c r="G116" s="101"/>
      <c r="H116" s="102"/>
      <c r="I116" s="332"/>
      <c r="J116" s="237"/>
      <c r="K116" s="331"/>
      <c r="L116" s="204"/>
      <c r="M116" s="297"/>
      <c r="N116" s="297"/>
      <c r="O116" s="309"/>
      <c r="P116" s="319"/>
      <c r="Q116" s="322"/>
      <c r="R116" s="293"/>
      <c r="S116" s="326"/>
      <c r="T116" s="105"/>
      <c r="U116" s="134"/>
      <c r="V116" s="287"/>
      <c r="W116" s="288"/>
      <c r="X116" s="289"/>
      <c r="Y116" s="304"/>
      <c r="Z116" s="305"/>
      <c r="AA116" s="305"/>
      <c r="AB116" s="305"/>
      <c r="AC116" s="306"/>
      <c r="AD116"/>
      <c r="AE116" s="36" t="str">
        <f>IF(AD116="","",IF(AD116="PROBABILIDAD",SUM(W116+Z116+AC116),0))</f>
        <v/>
      </c>
      <c r="AF116" s="53" t="str">
        <f>IF(AD116="","",IF(AD116="IMPACTO",SUM(W116+Z116+AC116),0))</f>
        <v/>
      </c>
      <c r="AG116" s="286"/>
      <c r="AH116" s="286"/>
      <c r="AI116" s="286"/>
      <c r="AJ116" s="286"/>
      <c r="AK116" s="286"/>
      <c r="AL116" s="286"/>
      <c r="AM116" s="286"/>
      <c r="AN116" s="293"/>
      <c r="AO116" s="293"/>
      <c r="AP116" s="293"/>
      <c r="AQ116" s="316"/>
      <c r="AR116" s="220"/>
      <c r="AS116" s="220"/>
      <c r="AT116" s="220"/>
      <c r="AU116" s="220"/>
      <c r="AV116" s="218"/>
      <c r="AW116" s="105"/>
      <c r="AX116" s="105"/>
      <c r="AY116" s="105"/>
      <c r="AZ116" s="105"/>
      <c r="BA116" s="105"/>
      <c r="BB116" s="105"/>
      <c r="BC116" s="105"/>
      <c r="BD116" s="105"/>
      <c r="BE116" s="105"/>
      <c r="BF116" s="105"/>
      <c r="BG116" s="105"/>
      <c r="BH116" s="105"/>
      <c r="BI116" s="105"/>
      <c r="BJ116" s="105"/>
      <c r="BK116" s="105"/>
      <c r="BL116" s="105"/>
      <c r="BM116" s="105"/>
      <c r="BN116" s="105"/>
      <c r="BO116" s="105"/>
      <c r="BP116" s="280"/>
      <c r="BQ116" s="280"/>
      <c r="BR116" s="280"/>
      <c r="BS116" s="38"/>
      <c r="BT116" s="38"/>
      <c r="BU116" s="38"/>
      <c r="BV116" s="38"/>
      <c r="BW116" s="38"/>
      <c r="BX116" s="38"/>
      <c r="BY116" s="38"/>
      <c r="BZ116" s="38" t="s">
        <v>234</v>
      </c>
      <c r="CA116" s="38" t="s">
        <v>234</v>
      </c>
      <c r="CB116" s="38"/>
      <c r="CC116" s="38"/>
      <c r="CD116" s="38" t="s">
        <v>203</v>
      </c>
      <c r="CE116" s="38"/>
      <c r="CF116" s="38"/>
      <c r="CG116" s="38"/>
      <c r="CH116" s="38"/>
      <c r="CI116" s="38"/>
      <c r="CJ116" s="38"/>
      <c r="CK116" s="38"/>
      <c r="CL116" s="38" t="s">
        <v>214</v>
      </c>
      <c r="CM116" s="38"/>
      <c r="CN116" s="38" t="s">
        <v>103</v>
      </c>
      <c r="CO116" s="38"/>
      <c r="CP116" s="38"/>
      <c r="CQ116" s="38"/>
      <c r="CR116" s="65" t="s">
        <v>52</v>
      </c>
      <c r="CS116" s="38"/>
      <c r="CT116" s="68" t="s">
        <v>60</v>
      </c>
      <c r="CU116" s="38"/>
      <c r="CV116" s="38"/>
      <c r="CW116" s="152" t="s">
        <v>42</v>
      </c>
      <c r="CX116" s="153"/>
      <c r="CY116" s="154"/>
      <c r="CZ116" s="38"/>
      <c r="DA116" s="38"/>
      <c r="DB116" s="38"/>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c r="FR116" s="38"/>
      <c r="FS116" s="38"/>
      <c r="FT116" s="38"/>
      <c r="FU116" s="38"/>
      <c r="FV116" s="38"/>
      <c r="FW116" s="38"/>
      <c r="FX116" s="38"/>
      <c r="FY116" s="38"/>
      <c r="FZ116" s="38"/>
      <c r="GA116" s="38"/>
      <c r="GB116" s="38"/>
      <c r="GC116" s="38"/>
      <c r="GD116" s="38"/>
      <c r="GE116" s="38"/>
      <c r="GF116" s="38"/>
      <c r="GG116" s="38"/>
      <c r="GH116" s="38"/>
      <c r="GI116" s="38"/>
      <c r="GJ116" s="38"/>
      <c r="GK116" s="38"/>
      <c r="GL116" s="38"/>
      <c r="GM116" s="38"/>
      <c r="GN116" s="38"/>
      <c r="GO116" s="38"/>
      <c r="GP116" s="38"/>
      <c r="GQ116" s="38"/>
      <c r="GR116" s="38"/>
      <c r="GS116" s="38"/>
      <c r="GT116" s="38"/>
      <c r="GU116" s="38"/>
      <c r="GV116" s="38"/>
      <c r="GW116" s="38"/>
      <c r="GX116" s="38"/>
      <c r="GY116" s="38"/>
      <c r="GZ116" s="38"/>
      <c r="HA116" s="38"/>
      <c r="HB116" s="38"/>
      <c r="HC116" s="38"/>
      <c r="HD116" s="38"/>
      <c r="HE116" s="39"/>
      <c r="HF116" s="40"/>
      <c r="HG116" s="40"/>
      <c r="HH116" s="40"/>
      <c r="HI116" s="40"/>
      <c r="HJ116" s="40"/>
      <c r="HK116" s="40"/>
    </row>
    <row r="117" spans="1:219" s="41" customFormat="1" ht="74.25" customHeight="1" thickBot="1" x14ac:dyDescent="0.25">
      <c r="A117" s="327"/>
      <c r="B117" s="279"/>
      <c r="C117" s="78"/>
      <c r="D117" s="333">
        <v>2</v>
      </c>
      <c r="E117" s="97" t="s">
        <v>215</v>
      </c>
      <c r="F117" s="98" t="s">
        <v>184</v>
      </c>
      <c r="G117" s="99" t="s">
        <v>199</v>
      </c>
      <c r="H117" s="102" t="s">
        <v>5</v>
      </c>
      <c r="I117" s="443" t="s">
        <v>401</v>
      </c>
      <c r="J117" s="225" t="s">
        <v>343</v>
      </c>
      <c r="K117" s="336" t="s">
        <v>342</v>
      </c>
      <c r="L117" s="246" t="s">
        <v>325</v>
      </c>
      <c r="M117" s="294" t="s">
        <v>62</v>
      </c>
      <c r="N117" s="294" t="s">
        <v>36</v>
      </c>
      <c r="O117" s="307">
        <f>VLOOKUP(M117,'MATRIZ CALIFICACIÓN'!$B$10:$C$24,2,FALSE)</f>
        <v>5</v>
      </c>
      <c r="P117" s="317">
        <f>HLOOKUP(N117,'MATRIZ CALIFICACIÓN'!$D$8:$H$9,2,FALSE)</f>
        <v>4</v>
      </c>
      <c r="Q117" s="320">
        <f>VALUE(CONCATENATE(O117,P117))</f>
        <v>54</v>
      </c>
      <c r="R117" s="290" t="str">
        <f>VLOOKUP(Q117,'MATRIZ CALIFICACIÓN'!$D$58:$E$82,2,FALSE)</f>
        <v>EXTREMA</v>
      </c>
      <c r="S117" s="323" t="s">
        <v>65</v>
      </c>
      <c r="T117" s="204" t="s">
        <v>348</v>
      </c>
      <c r="U117" s="134" t="s">
        <v>248</v>
      </c>
      <c r="V117" s="310" t="s">
        <v>351</v>
      </c>
      <c r="W117" s="311"/>
      <c r="X117" s="312"/>
      <c r="Y117" s="298" t="s">
        <v>251</v>
      </c>
      <c r="Z117" s="299"/>
      <c r="AA117" s="299"/>
      <c r="AB117" s="299"/>
      <c r="AC117" s="300"/>
      <c r="AD117" s="190"/>
      <c r="AE117" s="36" t="str">
        <f>IF(AD117="","",IF(AD117="PROBABILIDAD",SUM(W117+Z117+AC117),0))</f>
        <v/>
      </c>
      <c r="AF117" s="92" t="str">
        <f>IF(AD117="","",IF(AD117="IMPACTO",SUM(W117+Z117+AC117),0))</f>
        <v/>
      </c>
      <c r="AG117" s="284">
        <f>IF(SUM(AE117:AE121),AVERAGEIF(AE117:AE121,"&gt;0",AE117:AE121),1)</f>
        <v>1</v>
      </c>
      <c r="AH117" s="284">
        <f>IF(SUM(AF117:AF121),AVERAGEIF(AF117:AF121,"&gt;0",AF117:AF121),1)</f>
        <v>1</v>
      </c>
      <c r="AI117" s="284">
        <f>IF(AND(AG117&gt;=0,AG117&lt;=50),0,IF(AND(AG117&gt;50,AG117&lt;76),1,2))</f>
        <v>0</v>
      </c>
      <c r="AJ117" s="284">
        <f>IF(AND(AH117&gt;=0,AH117&lt;=50),0,IF(AND(AH117&gt;50,AH117&lt;76),1,2))</f>
        <v>0</v>
      </c>
      <c r="AK117" s="284">
        <f>IF(AI117&lt;O117,O117-AI117,O117)</f>
        <v>5</v>
      </c>
      <c r="AL117" s="284">
        <f>IF(AJ117&lt;P117,P117-AJ117,P117)</f>
        <v>4</v>
      </c>
      <c r="AM117" s="284">
        <f>VALUE(CONCATENATE(AK63:AK117,AL117))</f>
        <v>54</v>
      </c>
      <c r="AN117" s="290" t="s">
        <v>50</v>
      </c>
      <c r="AO117" s="290" t="s">
        <v>21</v>
      </c>
      <c r="AP117" s="290" t="s">
        <v>262</v>
      </c>
      <c r="AQ117" s="313" t="s">
        <v>65</v>
      </c>
      <c r="AS117" s="238">
        <v>43101</v>
      </c>
      <c r="AT117" s="238">
        <v>43435</v>
      </c>
      <c r="AU117" s="219" t="s">
        <v>355</v>
      </c>
      <c r="AV117" s="102" t="s">
        <v>356</v>
      </c>
      <c r="AW117" s="102" t="s">
        <v>357</v>
      </c>
      <c r="AX117" s="102"/>
      <c r="AY117" s="102"/>
      <c r="AZ117" s="102"/>
      <c r="BA117" s="102"/>
      <c r="BB117" s="102"/>
      <c r="BC117" s="102"/>
      <c r="BD117" s="102"/>
      <c r="BE117" s="102"/>
      <c r="BF117" s="102"/>
      <c r="BG117" s="102"/>
      <c r="BH117" s="102"/>
      <c r="BI117" s="102"/>
      <c r="BJ117" s="102" t="s">
        <v>388</v>
      </c>
      <c r="BK117" s="103" t="s">
        <v>398</v>
      </c>
      <c r="BL117" s="102" t="s">
        <v>82</v>
      </c>
      <c r="BM117" s="102" t="s">
        <v>85</v>
      </c>
      <c r="BN117" s="102"/>
      <c r="BO117" s="102"/>
      <c r="BP117" s="278"/>
      <c r="BQ117" s="278"/>
      <c r="BR117" s="278" t="s">
        <v>402</v>
      </c>
      <c r="BS117" s="38"/>
      <c r="BT117" s="38"/>
      <c r="BU117" s="38"/>
      <c r="BV117" s="38"/>
      <c r="BW117" s="38"/>
      <c r="BX117" s="38"/>
      <c r="BY117" s="38"/>
      <c r="BZ117" s="38" t="s">
        <v>93</v>
      </c>
      <c r="CA117" s="38" t="s">
        <v>93</v>
      </c>
      <c r="CB117" s="38"/>
      <c r="CC117" s="38"/>
      <c r="CD117" s="38"/>
      <c r="CE117" s="38"/>
      <c r="CF117" s="38"/>
      <c r="CG117" s="38"/>
      <c r="CH117" s="38"/>
      <c r="CI117" s="38"/>
      <c r="CJ117" s="38" t="s">
        <v>64</v>
      </c>
      <c r="CK117" s="38"/>
      <c r="CL117" s="38" t="s">
        <v>215</v>
      </c>
      <c r="CM117" s="38"/>
      <c r="CN117" s="38" t="s">
        <v>80</v>
      </c>
      <c r="CO117" s="38"/>
      <c r="CP117" s="38"/>
      <c r="CQ117" s="38"/>
      <c r="CR117" s="38"/>
      <c r="CS117" s="38"/>
      <c r="CT117" s="38"/>
      <c r="CU117" s="38"/>
      <c r="CV117" s="38"/>
      <c r="CW117" s="155"/>
      <c r="CX117" s="156"/>
      <c r="CY117" s="157"/>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c r="FR117" s="38"/>
      <c r="FS117" s="38"/>
      <c r="FT117" s="38"/>
      <c r="FU117" s="38"/>
      <c r="FV117" s="38"/>
      <c r="FW117" s="38"/>
      <c r="FX117" s="38"/>
      <c r="FY117" s="38"/>
      <c r="FZ117" s="38"/>
      <c r="GA117" s="38"/>
      <c r="GB117" s="38"/>
      <c r="GC117" s="38"/>
      <c r="GD117" s="38"/>
      <c r="GE117" s="38"/>
      <c r="GF117" s="38"/>
      <c r="GG117" s="38"/>
      <c r="GH117" s="38"/>
      <c r="GI117" s="38"/>
      <c r="GJ117" s="38"/>
      <c r="GK117" s="38"/>
      <c r="GL117" s="38"/>
      <c r="GM117" s="38"/>
      <c r="GN117" s="38"/>
      <c r="GO117" s="38"/>
      <c r="GP117" s="38"/>
      <c r="GQ117" s="38"/>
      <c r="GR117" s="38"/>
      <c r="GS117" s="38"/>
      <c r="GT117" s="38"/>
      <c r="GU117" s="38"/>
      <c r="GV117" s="38"/>
      <c r="GW117" s="38"/>
      <c r="GX117" s="38"/>
      <c r="GY117" s="38"/>
      <c r="GZ117" s="38"/>
      <c r="HA117" s="38"/>
      <c r="HB117" s="38"/>
      <c r="HC117" s="38"/>
      <c r="HD117" s="38"/>
      <c r="HE117" s="39"/>
      <c r="HF117" s="40"/>
      <c r="HG117" s="40"/>
      <c r="HH117" s="40"/>
      <c r="HI117" s="40"/>
      <c r="HJ117" s="40"/>
      <c r="HK117" s="40"/>
    </row>
    <row r="118" spans="1:219" s="41" customFormat="1" ht="87" customHeight="1" thickBot="1" x14ac:dyDescent="0.25">
      <c r="A118" s="328"/>
      <c r="B118" s="279"/>
      <c r="C118" s="79"/>
      <c r="D118" s="334"/>
      <c r="E118" s="97"/>
      <c r="F118" s="98" t="s">
        <v>217</v>
      </c>
      <c r="G118" s="100" t="s">
        <v>202</v>
      </c>
      <c r="H118" s="102" t="s">
        <v>68</v>
      </c>
      <c r="I118" s="444"/>
      <c r="J118" s="226" t="s">
        <v>344</v>
      </c>
      <c r="K118" s="336"/>
      <c r="L118" s="247" t="s">
        <v>326</v>
      </c>
      <c r="M118" s="295"/>
      <c r="N118" s="295"/>
      <c r="O118" s="308"/>
      <c r="P118" s="318"/>
      <c r="Q118" s="321"/>
      <c r="R118" s="291"/>
      <c r="S118" s="324"/>
      <c r="T118" s="204" t="s">
        <v>349</v>
      </c>
      <c r="U118" s="134" t="s">
        <v>247</v>
      </c>
      <c r="V118" s="281" t="s">
        <v>352</v>
      </c>
      <c r="W118" s="282"/>
      <c r="X118" s="283"/>
      <c r="Y118" s="301"/>
      <c r="Z118" s="302"/>
      <c r="AA118" s="302"/>
      <c r="AB118" s="302"/>
      <c r="AC118" s="303"/>
      <c r="AD118" s="191"/>
      <c r="AE118" s="36" t="str">
        <f>IF(AD118="","",IF(AD118="PROBABILIDAD",SUM(W118+Z118+AC118),0))</f>
        <v/>
      </c>
      <c r="AF118" s="92" t="str">
        <f>IF(AD118="","",IF(AD118="IMPACTO",SUM(W118+Z118+AC118),0))</f>
        <v/>
      </c>
      <c r="AG118" s="285"/>
      <c r="AH118" s="285"/>
      <c r="AI118" s="285"/>
      <c r="AJ118" s="285"/>
      <c r="AK118" s="285"/>
      <c r="AL118" s="285"/>
      <c r="AM118" s="285"/>
      <c r="AN118" s="291"/>
      <c r="AO118" s="291"/>
      <c r="AP118" s="291"/>
      <c r="AQ118" s="314"/>
      <c r="AR118" s="219" t="s">
        <v>354</v>
      </c>
      <c r="AS118" s="103"/>
      <c r="AT118" s="103"/>
      <c r="AU118" s="103"/>
      <c r="AV118" s="103"/>
      <c r="AW118" s="103"/>
      <c r="AX118" s="103"/>
      <c r="AY118" s="103"/>
      <c r="AZ118" s="103"/>
      <c r="BA118" s="103"/>
      <c r="BB118" s="103"/>
      <c r="BC118" s="103"/>
      <c r="BD118" s="103"/>
      <c r="BE118" s="103"/>
      <c r="BF118" s="103"/>
      <c r="BG118" s="103"/>
      <c r="BH118" s="103"/>
      <c r="BI118" s="103"/>
      <c r="BJ118" s="103" t="s">
        <v>389</v>
      </c>
      <c r="BK118" s="103"/>
      <c r="BL118" s="103"/>
      <c r="BM118" s="103"/>
      <c r="BN118" s="103"/>
      <c r="BO118" s="103"/>
      <c r="BP118" s="279"/>
      <c r="BQ118" s="279"/>
      <c r="BR118" s="279"/>
      <c r="BS118" s="38"/>
      <c r="BT118" s="38"/>
      <c r="BU118" s="38"/>
      <c r="BV118" s="38"/>
      <c r="BW118" s="38"/>
      <c r="BX118" s="38"/>
      <c r="BY118" s="38"/>
      <c r="BZ118" s="38" t="s">
        <v>302</v>
      </c>
      <c r="CA118" s="38" t="s">
        <v>68</v>
      </c>
      <c r="CB118" s="38"/>
      <c r="CC118" s="38"/>
      <c r="CD118" s="38"/>
      <c r="CE118" s="38"/>
      <c r="CF118" s="38"/>
      <c r="CG118" s="38"/>
      <c r="CH118" s="38"/>
      <c r="CI118" s="38"/>
      <c r="CJ118" s="38" t="s">
        <v>65</v>
      </c>
      <c r="CK118" s="38"/>
      <c r="CL118" s="38"/>
      <c r="CM118" s="38"/>
      <c r="CN118" s="38" t="s">
        <v>217</v>
      </c>
      <c r="CO118" s="38"/>
      <c r="CP118" s="38"/>
      <c r="CQ118" s="38"/>
      <c r="CR118" s="38"/>
      <c r="CS118" s="38"/>
      <c r="CT118" s="38"/>
      <c r="CU118" s="38"/>
      <c r="CV118" s="38"/>
      <c r="CW118" s="158" t="s">
        <v>43</v>
      </c>
      <c r="CX118" s="159"/>
      <c r="CY118" s="160"/>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8"/>
      <c r="HE118" s="39"/>
      <c r="HF118" s="40"/>
      <c r="HG118" s="40"/>
      <c r="HH118" s="40"/>
      <c r="HI118" s="40"/>
      <c r="HJ118" s="40"/>
      <c r="HK118" s="40"/>
    </row>
    <row r="119" spans="1:219" s="41" customFormat="1" ht="94.5" customHeight="1" thickBot="1" x14ac:dyDescent="0.25">
      <c r="A119" s="328"/>
      <c r="B119" s="279"/>
      <c r="C119" s="79"/>
      <c r="D119" s="334"/>
      <c r="E119" s="97"/>
      <c r="F119" s="98"/>
      <c r="G119" s="100" t="s">
        <v>203</v>
      </c>
      <c r="H119" s="102" t="s">
        <v>234</v>
      </c>
      <c r="I119" s="444"/>
      <c r="J119" s="226" t="s">
        <v>345</v>
      </c>
      <c r="K119" s="336"/>
      <c r="L119" s="248" t="s">
        <v>321</v>
      </c>
      <c r="M119" s="295"/>
      <c r="N119" s="295"/>
      <c r="O119" s="308"/>
      <c r="P119" s="318"/>
      <c r="Q119" s="321"/>
      <c r="R119" s="291"/>
      <c r="S119" s="324"/>
      <c r="T119" s="205" t="s">
        <v>350</v>
      </c>
      <c r="U119" s="134" t="s">
        <v>247</v>
      </c>
      <c r="V119" s="281" t="s">
        <v>353</v>
      </c>
      <c r="W119" s="282"/>
      <c r="X119" s="283"/>
      <c r="Y119" s="301"/>
      <c r="Z119" s="302"/>
      <c r="AA119" s="302"/>
      <c r="AB119" s="302"/>
      <c r="AC119" s="303"/>
      <c r="AD119" s="191"/>
      <c r="AE119" s="284" t="str">
        <f>IF(AD119="","",IF(AD119="PROBABILIDAD",SUM(W119+Z119+AC119),0))</f>
        <v/>
      </c>
      <c r="AF119" s="416" t="str">
        <f>IF(AD119="","",IF(AD119="IMPACTO",SUM(W119+Z119+AC119),0))</f>
        <v/>
      </c>
      <c r="AG119" s="285"/>
      <c r="AH119" s="285"/>
      <c r="AI119" s="285"/>
      <c r="AJ119" s="285"/>
      <c r="AK119" s="285"/>
      <c r="AL119" s="285"/>
      <c r="AM119" s="285"/>
      <c r="AN119" s="291"/>
      <c r="AO119" s="291"/>
      <c r="AP119" s="291"/>
      <c r="AQ119" s="314"/>
      <c r="AR119" s="104"/>
      <c r="AS119" s="104"/>
      <c r="AT119" s="104"/>
      <c r="AU119" s="104"/>
      <c r="AV119" s="104"/>
      <c r="AW119" s="104"/>
      <c r="AX119" s="104"/>
      <c r="AY119" s="104"/>
      <c r="AZ119" s="104"/>
      <c r="BA119" s="104"/>
      <c r="BB119" s="104"/>
      <c r="BC119" s="104"/>
      <c r="BD119" s="104"/>
      <c r="BE119" s="104"/>
      <c r="BF119" s="104"/>
      <c r="BG119" s="104"/>
      <c r="BH119" s="104"/>
      <c r="BI119" s="104"/>
      <c r="BJ119" s="103" t="s">
        <v>390</v>
      </c>
      <c r="BK119" s="104"/>
      <c r="BL119" s="104" t="s">
        <v>44</v>
      </c>
      <c r="BM119" s="104"/>
      <c r="BN119" s="104"/>
      <c r="BO119" s="104"/>
      <c r="BP119" s="279"/>
      <c r="BQ119" s="279"/>
      <c r="BR119" s="279"/>
      <c r="BS119" s="38"/>
      <c r="BT119" s="38"/>
      <c r="BU119" s="38"/>
      <c r="BV119" s="38"/>
      <c r="BW119" s="38"/>
      <c r="BX119" s="38"/>
      <c r="BY119" s="38"/>
      <c r="BZ119" s="38" t="s">
        <v>303</v>
      </c>
      <c r="CA119" s="38" t="s">
        <v>5</v>
      </c>
      <c r="CB119" s="38"/>
      <c r="CC119" s="38"/>
      <c r="CD119" s="38"/>
      <c r="CE119" s="38"/>
      <c r="CF119" s="38"/>
      <c r="CG119" s="38"/>
      <c r="CH119" s="38"/>
      <c r="CI119" s="38"/>
      <c r="CJ119" s="38" t="s">
        <v>119</v>
      </c>
      <c r="CK119" s="38"/>
      <c r="CL119" s="38"/>
      <c r="CM119" s="38"/>
      <c r="CN119" s="38"/>
      <c r="CO119" s="38"/>
      <c r="CP119" s="38"/>
      <c r="CQ119" s="38"/>
      <c r="CR119" s="38"/>
      <c r="CS119" s="38"/>
      <c r="CT119" s="38"/>
      <c r="CU119" s="38"/>
      <c r="CV119" s="38"/>
      <c r="CW119" s="161"/>
      <c r="CX119" s="162"/>
      <c r="CY119" s="163"/>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8"/>
      <c r="HE119" s="39"/>
      <c r="HF119" s="40"/>
      <c r="HG119" s="40"/>
      <c r="HH119" s="40"/>
      <c r="HI119" s="40"/>
      <c r="HJ119" s="40"/>
      <c r="HK119" s="40"/>
    </row>
    <row r="120" spans="1:219" s="41" customFormat="1" ht="64.5" customHeight="1" thickBot="1" x14ac:dyDescent="0.25">
      <c r="A120" s="328"/>
      <c r="B120" s="279"/>
      <c r="C120" s="79"/>
      <c r="D120" s="334"/>
      <c r="E120" s="97"/>
      <c r="F120" s="98"/>
      <c r="G120" s="100"/>
      <c r="H120" s="102"/>
      <c r="I120" s="444"/>
      <c r="J120" s="227" t="s">
        <v>346</v>
      </c>
      <c r="K120" s="336"/>
      <c r="L120" s="248" t="s">
        <v>327</v>
      </c>
      <c r="M120" s="296"/>
      <c r="N120" s="296"/>
      <c r="O120" s="308"/>
      <c r="P120" s="318"/>
      <c r="Q120" s="321"/>
      <c r="R120" s="292"/>
      <c r="S120" s="325"/>
      <c r="T120" s="204"/>
      <c r="U120" s="134"/>
      <c r="V120" s="281"/>
      <c r="W120" s="282"/>
      <c r="X120" s="283"/>
      <c r="Y120" s="301"/>
      <c r="Z120" s="302"/>
      <c r="AA120" s="302"/>
      <c r="AB120" s="302"/>
      <c r="AC120" s="303"/>
      <c r="AD120" s="191"/>
      <c r="AE120" s="286"/>
      <c r="AF120" s="417"/>
      <c r="AG120" s="285"/>
      <c r="AH120" s="285"/>
      <c r="AI120" s="285"/>
      <c r="AJ120" s="285"/>
      <c r="AK120" s="285"/>
      <c r="AL120" s="285"/>
      <c r="AM120" s="285"/>
      <c r="AN120" s="292"/>
      <c r="AO120" s="292"/>
      <c r="AP120" s="292"/>
      <c r="AQ120" s="315"/>
      <c r="AR120" s="104"/>
      <c r="AS120" s="104"/>
      <c r="AT120" s="104"/>
      <c r="AU120" s="104"/>
      <c r="AV120" s="104"/>
      <c r="AW120" s="104"/>
      <c r="AX120" s="104"/>
      <c r="AY120" s="104"/>
      <c r="AZ120" s="104"/>
      <c r="BA120" s="104"/>
      <c r="BB120" s="104"/>
      <c r="BC120" s="104"/>
      <c r="BD120" s="104"/>
      <c r="BE120" s="104"/>
      <c r="BF120" s="104"/>
      <c r="BG120" s="104"/>
      <c r="BH120" s="104"/>
      <c r="BI120" s="104"/>
      <c r="BJ120" s="104"/>
      <c r="BK120" s="104"/>
      <c r="BL120" s="104"/>
      <c r="BM120" s="104"/>
      <c r="BN120" s="104"/>
      <c r="BO120" s="104"/>
      <c r="BP120" s="279"/>
      <c r="BQ120" s="279"/>
      <c r="BR120" s="279"/>
      <c r="BS120" s="38"/>
      <c r="BT120" s="38"/>
      <c r="BU120" s="38"/>
      <c r="BV120" s="38"/>
      <c r="BW120" s="38"/>
      <c r="BX120" s="38"/>
      <c r="BY120" s="38"/>
      <c r="BZ120" s="38" t="s">
        <v>304</v>
      </c>
      <c r="CA120" s="38" t="s">
        <v>6</v>
      </c>
      <c r="CB120" s="38"/>
      <c r="CC120" s="38"/>
      <c r="CD120" s="38"/>
      <c r="CE120" s="38"/>
      <c r="CF120" s="38"/>
      <c r="CG120" s="38"/>
      <c r="CH120" s="38"/>
      <c r="CI120" s="38"/>
      <c r="CJ120" s="38" t="s">
        <v>66</v>
      </c>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9"/>
      <c r="HF120" s="40"/>
      <c r="HG120" s="40"/>
      <c r="HH120" s="40"/>
      <c r="HI120" s="40"/>
      <c r="HJ120" s="40"/>
      <c r="HK120" s="40"/>
    </row>
    <row r="121" spans="1:219" s="41" customFormat="1" ht="81.75" customHeight="1" thickBot="1" x14ac:dyDescent="0.25">
      <c r="A121" s="329"/>
      <c r="B121" s="279"/>
      <c r="C121" s="80"/>
      <c r="D121" s="335"/>
      <c r="E121" s="97"/>
      <c r="F121" s="98"/>
      <c r="G121" s="101"/>
      <c r="H121" s="102"/>
      <c r="I121" s="445"/>
      <c r="J121" s="226"/>
      <c r="K121" s="336"/>
      <c r="L121" s="249" t="s">
        <v>347</v>
      </c>
      <c r="M121" s="297"/>
      <c r="N121" s="297"/>
      <c r="O121" s="309"/>
      <c r="P121" s="319"/>
      <c r="Q121" s="322"/>
      <c r="R121" s="293"/>
      <c r="S121" s="326"/>
      <c r="T121" s="105"/>
      <c r="U121" s="134"/>
      <c r="V121" s="287"/>
      <c r="W121" s="288"/>
      <c r="X121" s="289"/>
      <c r="Y121" s="304"/>
      <c r="Z121" s="305"/>
      <c r="AA121" s="305"/>
      <c r="AB121" s="305"/>
      <c r="AC121" s="306"/>
      <c r="AD121" s="192"/>
      <c r="AE121" s="36" t="str">
        <f>IF(AD121="","",IF(AD121="PROBABILIDAD",SUM(W121+Z121+AC121),0))</f>
        <v/>
      </c>
      <c r="AF121" s="53" t="str">
        <f>IF(AD121="","",IF(AD121="IMPACTO",SUM(W121+Z121+AC121),0))</f>
        <v/>
      </c>
      <c r="AG121" s="286"/>
      <c r="AH121" s="286"/>
      <c r="AI121" s="286"/>
      <c r="AJ121" s="286"/>
      <c r="AK121" s="286"/>
      <c r="AL121" s="286"/>
      <c r="AM121" s="286"/>
      <c r="AN121" s="293"/>
      <c r="AO121" s="293"/>
      <c r="AP121" s="293"/>
      <c r="AQ121" s="316"/>
      <c r="AR121" s="105"/>
      <c r="AS121" s="105"/>
      <c r="AT121" s="105"/>
      <c r="AU121" s="105"/>
      <c r="AV121" s="105"/>
      <c r="AW121" s="105"/>
      <c r="AX121" s="105"/>
      <c r="AY121" s="105"/>
      <c r="AZ121" s="105"/>
      <c r="BA121" s="105"/>
      <c r="BB121" s="105"/>
      <c r="BC121" s="105"/>
      <c r="BD121" s="105"/>
      <c r="BE121" s="105"/>
      <c r="BF121" s="105"/>
      <c r="BG121" s="105"/>
      <c r="BH121" s="105"/>
      <c r="BI121" s="105"/>
      <c r="BJ121" s="105"/>
      <c r="BK121" s="105"/>
      <c r="BL121" s="105"/>
      <c r="BM121" s="105"/>
      <c r="BN121" s="105"/>
      <c r="BO121" s="105"/>
      <c r="BP121" s="280"/>
      <c r="BQ121" s="280"/>
      <c r="BR121" s="280"/>
      <c r="BS121" s="38"/>
      <c r="BT121" s="38"/>
      <c r="BU121" s="38"/>
      <c r="BV121" s="38"/>
      <c r="BW121" s="38"/>
      <c r="BX121" s="38"/>
      <c r="BY121" s="38"/>
      <c r="BZ121" s="38"/>
      <c r="CA121" s="38" t="s">
        <v>7</v>
      </c>
      <c r="CB121" s="38"/>
      <c r="CC121" s="38"/>
      <c r="CD121" s="38"/>
      <c r="CE121" s="38"/>
      <c r="CF121" s="38"/>
      <c r="CG121" s="38"/>
      <c r="CH121" s="38"/>
      <c r="CI121" s="38"/>
      <c r="CJ121" s="38"/>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8"/>
      <c r="GZ121" s="38"/>
      <c r="HA121" s="38"/>
      <c r="HB121" s="38"/>
      <c r="HC121" s="38"/>
      <c r="HD121" s="38"/>
      <c r="HE121" s="39"/>
      <c r="HF121" s="40"/>
      <c r="HG121" s="40"/>
      <c r="HH121" s="40"/>
      <c r="HI121" s="40"/>
      <c r="HJ121" s="40"/>
      <c r="HK121" s="40"/>
    </row>
    <row r="122" spans="1:219" s="41" customFormat="1" ht="134.25" customHeight="1" thickBot="1" x14ac:dyDescent="0.25">
      <c r="A122" s="327"/>
      <c r="B122" s="279"/>
      <c r="C122" s="78"/>
      <c r="D122" s="333">
        <v>3</v>
      </c>
      <c r="E122" s="97" t="s">
        <v>212</v>
      </c>
      <c r="F122" s="98" t="s">
        <v>184</v>
      </c>
      <c r="G122" s="99" t="s">
        <v>202</v>
      </c>
      <c r="H122" s="102" t="s">
        <v>68</v>
      </c>
      <c r="I122" s="330">
        <v>7518</v>
      </c>
      <c r="J122" s="250" t="s">
        <v>329</v>
      </c>
      <c r="K122" s="331" t="s">
        <v>328</v>
      </c>
      <c r="L122" s="246" t="s">
        <v>330</v>
      </c>
      <c r="M122" s="294" t="s">
        <v>61</v>
      </c>
      <c r="N122" s="294" t="s">
        <v>37</v>
      </c>
      <c r="O122" s="307">
        <f>VLOOKUP(M122,'MATRIZ CALIFICACIÓN'!$B$10:$C$24,2,FALSE)</f>
        <v>3</v>
      </c>
      <c r="P122" s="317">
        <f>HLOOKUP(N122,'MATRIZ CALIFICACIÓN'!$D$8:$H$9,2,FALSE)</f>
        <v>5</v>
      </c>
      <c r="Q122" s="320">
        <f>VALUE(CONCATENATE(O122,P122))</f>
        <v>35</v>
      </c>
      <c r="R122" s="290" t="str">
        <f>VLOOKUP(Q122,'MATRIZ CALIFICACIÓN'!$D$58:$E$82,2,FALSE)</f>
        <v>EXTREMA</v>
      </c>
      <c r="S122" s="323" t="s">
        <v>64</v>
      </c>
      <c r="T122" s="102" t="s">
        <v>363</v>
      </c>
      <c r="U122" s="134" t="s">
        <v>247</v>
      </c>
      <c r="V122" s="310" t="s">
        <v>374</v>
      </c>
      <c r="W122" s="311"/>
      <c r="X122" s="312"/>
      <c r="Y122" s="298" t="s">
        <v>251</v>
      </c>
      <c r="Z122" s="299"/>
      <c r="AA122" s="299"/>
      <c r="AB122" s="299"/>
      <c r="AC122" s="300"/>
      <c r="AD122" s="190"/>
      <c r="AE122" s="36" t="str">
        <f>IF(AD122="","",IF(AD122="PROBABILIDAD",SUM(W122+Z122+AC122),0))</f>
        <v/>
      </c>
      <c r="AF122" s="92" t="str">
        <f>IF(AD122="","",IF(AD122="IMPACTO",SUM(W122+Z122+AC122),0))</f>
        <v/>
      </c>
      <c r="AG122" s="284">
        <f>IF(SUM(AE122:AE127),AVERAGEIF(AE122:AE127,"&gt;0",AE122:AE127),1)</f>
        <v>1</v>
      </c>
      <c r="AH122" s="284">
        <f>IF(SUM(AF122:AF127),AVERAGEIF(AF122:AF127,"&gt;0",AF122:AF127),1)</f>
        <v>1</v>
      </c>
      <c r="AI122" s="284">
        <f>IF(AND(AG122&gt;=0,AG122&lt;=50),0,IF(AND(AG122&gt;50,AG122&lt;76),1,2))</f>
        <v>0</v>
      </c>
      <c r="AJ122" s="284">
        <f>IF(AND(AH122&gt;=0,AH122&lt;=50),0,IF(AND(AH122&gt;50,AH122&lt;76),1,2))</f>
        <v>0</v>
      </c>
      <c r="AK122" s="284">
        <f>IF(AI122&lt;O122,O122-AI122,O122)</f>
        <v>3</v>
      </c>
      <c r="AL122" s="284">
        <f>IF(AJ122&lt;P122,P122-AJ122,P122)</f>
        <v>5</v>
      </c>
      <c r="AM122" s="284">
        <f>VALUE(CONCATENATE(AK68:AK122,AL122))</f>
        <v>35</v>
      </c>
      <c r="AN122" s="290" t="s">
        <v>49</v>
      </c>
      <c r="AO122" s="290" t="s">
        <v>21</v>
      </c>
      <c r="AP122" s="290" t="s">
        <v>261</v>
      </c>
      <c r="AQ122" s="313" t="s">
        <v>65</v>
      </c>
      <c r="AR122" s="102" t="s">
        <v>396</v>
      </c>
      <c r="AS122" s="239">
        <v>43101</v>
      </c>
      <c r="AT122" s="239">
        <v>43435</v>
      </c>
      <c r="AU122" s="102" t="s">
        <v>355</v>
      </c>
      <c r="AV122" s="102" t="s">
        <v>376</v>
      </c>
      <c r="AW122" s="102" t="s">
        <v>384</v>
      </c>
      <c r="AX122" s="102"/>
      <c r="AY122" s="102"/>
      <c r="AZ122" s="102"/>
      <c r="BA122" s="102"/>
      <c r="BB122" s="102"/>
      <c r="BC122" s="102"/>
      <c r="BD122" s="102"/>
      <c r="BE122" s="102"/>
      <c r="BF122" s="102"/>
      <c r="BG122" s="102"/>
      <c r="BH122" s="102"/>
      <c r="BI122" s="102"/>
      <c r="BJ122" s="102" t="s">
        <v>391</v>
      </c>
      <c r="BK122" s="102" t="s">
        <v>399</v>
      </c>
      <c r="BL122" s="102" t="s">
        <v>82</v>
      </c>
      <c r="BM122" s="102" t="s">
        <v>85</v>
      </c>
      <c r="BN122" s="102"/>
      <c r="BO122" s="102"/>
      <c r="BP122" s="278"/>
      <c r="BQ122" s="278"/>
      <c r="BR122" s="278" t="s">
        <v>404</v>
      </c>
      <c r="BS122" s="38"/>
      <c r="BT122" s="38"/>
      <c r="BU122" s="38"/>
      <c r="BV122" s="38"/>
      <c r="BW122" s="38"/>
      <c r="BX122" s="38"/>
      <c r="BY122" s="38"/>
      <c r="BZ122" s="38"/>
      <c r="CA122" s="38" t="s">
        <v>103</v>
      </c>
      <c r="CB122" s="38"/>
      <c r="CC122" s="38"/>
      <c r="CD122" s="38"/>
      <c r="CE122" s="38"/>
      <c r="CF122" s="38"/>
      <c r="CG122" s="38"/>
      <c r="CH122" s="38"/>
      <c r="CI122" s="38"/>
      <c r="CJ122" s="38" t="s">
        <v>64</v>
      </c>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c r="EA122" s="38"/>
      <c r="EB122" s="38"/>
      <c r="EC122" s="38"/>
      <c r="ED122" s="38"/>
      <c r="EE122" s="38"/>
      <c r="EF122" s="38"/>
      <c r="EG122" s="38"/>
      <c r="EH122" s="38"/>
      <c r="EI122" s="38"/>
      <c r="EJ122" s="38"/>
      <c r="EK122" s="38"/>
      <c r="EL122" s="38"/>
      <c r="EM122" s="38"/>
      <c r="EN122" s="38"/>
      <c r="EO122" s="38"/>
      <c r="EP122" s="38"/>
      <c r="EQ122" s="38"/>
      <c r="ER122" s="38"/>
      <c r="ES122" s="38"/>
      <c r="ET122" s="38"/>
      <c r="EU122" s="38"/>
      <c r="EV122" s="38"/>
      <c r="EW122" s="38"/>
      <c r="EX122" s="38"/>
      <c r="EY122" s="38"/>
      <c r="EZ122" s="38"/>
      <c r="FA122" s="38"/>
      <c r="FB122" s="38"/>
      <c r="FC122" s="38"/>
      <c r="FD122" s="38"/>
      <c r="FE122" s="38"/>
      <c r="FF122" s="38"/>
      <c r="FG122" s="38"/>
      <c r="FH122" s="38"/>
      <c r="FI122" s="38"/>
      <c r="FJ122" s="38"/>
      <c r="FK122" s="38"/>
      <c r="FL122" s="38"/>
      <c r="FM122" s="38"/>
      <c r="FN122" s="38"/>
      <c r="FO122" s="38"/>
      <c r="FP122" s="38"/>
      <c r="FQ122" s="38"/>
      <c r="FR122" s="38"/>
      <c r="FS122" s="38"/>
      <c r="FT122" s="38"/>
      <c r="FU122" s="38"/>
      <c r="FV122" s="38"/>
      <c r="FW122" s="38"/>
      <c r="FX122" s="38"/>
      <c r="FY122" s="38"/>
      <c r="FZ122" s="38"/>
      <c r="GA122" s="38"/>
      <c r="GB122" s="38"/>
      <c r="GC122" s="38"/>
      <c r="GD122" s="38"/>
      <c r="GE122" s="38"/>
      <c r="GF122" s="38"/>
      <c r="GG122" s="38"/>
      <c r="GH122" s="38"/>
      <c r="GI122" s="38"/>
      <c r="GJ122" s="38"/>
      <c r="GK122" s="38"/>
      <c r="GL122" s="38"/>
      <c r="GM122" s="38"/>
      <c r="GN122" s="38"/>
      <c r="GO122" s="38"/>
      <c r="GP122" s="38"/>
      <c r="GQ122" s="38"/>
      <c r="GR122" s="38"/>
      <c r="GS122" s="38"/>
      <c r="GT122" s="38"/>
      <c r="GU122" s="38"/>
      <c r="GV122" s="38"/>
      <c r="GW122" s="38"/>
      <c r="GX122" s="38"/>
      <c r="GY122" s="38"/>
      <c r="GZ122" s="38"/>
      <c r="HA122" s="38"/>
      <c r="HB122" s="38"/>
      <c r="HC122" s="38"/>
      <c r="HD122" s="38"/>
      <c r="HE122" s="39"/>
      <c r="HF122" s="40"/>
      <c r="HG122" s="40"/>
      <c r="HH122" s="40"/>
      <c r="HI122" s="40"/>
      <c r="HJ122" s="40"/>
      <c r="HK122" s="40"/>
    </row>
    <row r="123" spans="1:219" s="41" customFormat="1" ht="60" thickBot="1" x14ac:dyDescent="0.25">
      <c r="A123" s="328"/>
      <c r="B123" s="279"/>
      <c r="C123" s="79"/>
      <c r="D123" s="334"/>
      <c r="E123" s="97" t="s">
        <v>215</v>
      </c>
      <c r="F123" s="98" t="s">
        <v>217</v>
      </c>
      <c r="G123" s="100" t="s">
        <v>203</v>
      </c>
      <c r="H123" s="102" t="s">
        <v>5</v>
      </c>
      <c r="I123" s="331"/>
      <c r="J123" s="244" t="s">
        <v>361</v>
      </c>
      <c r="K123" s="331"/>
      <c r="L123" s="247" t="s">
        <v>331</v>
      </c>
      <c r="M123" s="295"/>
      <c r="N123" s="295"/>
      <c r="O123" s="308"/>
      <c r="P123" s="318"/>
      <c r="Q123" s="321"/>
      <c r="R123" s="291"/>
      <c r="S123" s="324"/>
      <c r="T123" s="103" t="s">
        <v>364</v>
      </c>
      <c r="U123" s="134" t="s">
        <v>247</v>
      </c>
      <c r="V123" s="281" t="s">
        <v>373</v>
      </c>
      <c r="W123" s="282"/>
      <c r="X123" s="283"/>
      <c r="Y123" s="301"/>
      <c r="Z123" s="302"/>
      <c r="AA123" s="302"/>
      <c r="AB123" s="302"/>
      <c r="AC123" s="303"/>
      <c r="AD123" s="191"/>
      <c r="AE123" s="36" t="str">
        <f>IF(AD123="","",IF(AD123="PROBABILIDAD",SUM(W123+Z123+AC123),0))</f>
        <v/>
      </c>
      <c r="AF123" s="92" t="str">
        <f>IF(AD123="","",IF(AD123="IMPACTO",SUM(W123+Z123+AC123),0))</f>
        <v/>
      </c>
      <c r="AG123" s="285"/>
      <c r="AH123" s="285"/>
      <c r="AI123" s="285"/>
      <c r="AJ123" s="285"/>
      <c r="AK123" s="285"/>
      <c r="AL123" s="285"/>
      <c r="AM123" s="285"/>
      <c r="AN123" s="291"/>
      <c r="AO123" s="291"/>
      <c r="AP123" s="291"/>
      <c r="AQ123" s="314"/>
      <c r="AS123" s="239"/>
      <c r="AT123" s="239"/>
      <c r="AU123" s="103"/>
      <c r="AV123" s="103"/>
      <c r="AW123" s="103"/>
      <c r="AX123" s="103"/>
      <c r="AY123" s="103"/>
      <c r="AZ123" s="103"/>
      <c r="BA123" s="103"/>
      <c r="BB123" s="103"/>
      <c r="BC123" s="103"/>
      <c r="BD123" s="103"/>
      <c r="BE123" s="103"/>
      <c r="BF123" s="103"/>
      <c r="BG123" s="103"/>
      <c r="BH123" s="103"/>
      <c r="BI123" s="103"/>
      <c r="BJ123" s="103" t="s">
        <v>392</v>
      </c>
      <c r="BK123" s="103"/>
      <c r="BL123" s="103"/>
      <c r="BM123" s="103"/>
      <c r="BN123" s="103"/>
      <c r="BO123" s="103"/>
      <c r="BP123" s="279"/>
      <c r="BQ123" s="279"/>
      <c r="BR123" s="279"/>
      <c r="BS123" s="38"/>
      <c r="BT123" s="38"/>
      <c r="BU123" s="38"/>
      <c r="BV123" s="38"/>
      <c r="BW123" s="38"/>
      <c r="BX123" s="38"/>
      <c r="BY123" s="38"/>
      <c r="BZ123" s="38"/>
      <c r="CA123" s="38" t="s">
        <v>68</v>
      </c>
      <c r="CB123" s="38"/>
      <c r="CC123" s="38"/>
      <c r="CD123" s="38"/>
      <c r="CE123" s="38"/>
      <c r="CF123" s="38"/>
      <c r="CG123" s="38"/>
      <c r="CH123" s="38"/>
      <c r="CI123" s="38"/>
      <c r="CJ123" s="38" t="s">
        <v>65</v>
      </c>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c r="DU123" s="38"/>
      <c r="DV123" s="38"/>
      <c r="DW123" s="38"/>
      <c r="DX123" s="38"/>
      <c r="DY123" s="38"/>
      <c r="DZ123" s="38"/>
      <c r="EA123" s="38"/>
      <c r="EB123" s="38"/>
      <c r="EC123" s="38"/>
      <c r="ED123" s="38"/>
      <c r="EE123" s="38"/>
      <c r="EF123" s="38"/>
      <c r="EG123" s="38"/>
      <c r="EH123" s="38"/>
      <c r="EI123" s="38"/>
      <c r="EJ123" s="38"/>
      <c r="EK123" s="38"/>
      <c r="EL123" s="38"/>
      <c r="EM123" s="38"/>
      <c r="EN123" s="38"/>
      <c r="EO123" s="38"/>
      <c r="EP123" s="38"/>
      <c r="EQ123" s="38"/>
      <c r="ER123" s="38"/>
      <c r="ES123" s="38"/>
      <c r="ET123" s="38"/>
      <c r="EU123" s="38"/>
      <c r="EV123" s="38"/>
      <c r="EW123" s="38"/>
      <c r="EX123" s="38"/>
      <c r="EY123" s="38"/>
      <c r="EZ123" s="38"/>
      <c r="FA123" s="38"/>
      <c r="FB123" s="38"/>
      <c r="FC123" s="38"/>
      <c r="FD123" s="38"/>
      <c r="FE123" s="38"/>
      <c r="FF123" s="38"/>
      <c r="FG123" s="38"/>
      <c r="FH123" s="38"/>
      <c r="FI123" s="38"/>
      <c r="FJ123" s="38"/>
      <c r="FK123" s="38"/>
      <c r="FL123" s="38"/>
      <c r="FM123" s="38"/>
      <c r="FN123" s="38"/>
      <c r="FO123" s="38"/>
      <c r="FP123" s="38"/>
      <c r="FQ123" s="38"/>
      <c r="FR123" s="38"/>
      <c r="FS123" s="38"/>
      <c r="FT123" s="38"/>
      <c r="FU123" s="38"/>
      <c r="FV123" s="38"/>
      <c r="FW123" s="38"/>
      <c r="FX123" s="38"/>
      <c r="FY123" s="38"/>
      <c r="FZ123" s="38"/>
      <c r="GA123" s="38"/>
      <c r="GB123" s="38"/>
      <c r="GC123" s="38"/>
      <c r="GD123" s="38"/>
      <c r="GE123" s="38"/>
      <c r="GF123" s="38"/>
      <c r="GG123" s="38"/>
      <c r="GH123" s="38"/>
      <c r="GI123" s="38"/>
      <c r="GJ123" s="38"/>
      <c r="GK123" s="38"/>
      <c r="GL123" s="38"/>
      <c r="GM123" s="38"/>
      <c r="GN123" s="38"/>
      <c r="GO123" s="38"/>
      <c r="GP123" s="38"/>
      <c r="GQ123" s="38"/>
      <c r="GR123" s="38"/>
      <c r="GS123" s="38"/>
      <c r="GT123" s="38"/>
      <c r="GU123" s="38"/>
      <c r="GV123" s="38"/>
      <c r="GW123" s="38"/>
      <c r="GX123" s="38"/>
      <c r="GY123" s="38"/>
      <c r="GZ123" s="38"/>
      <c r="HA123" s="38"/>
      <c r="HB123" s="38"/>
      <c r="HC123" s="38"/>
      <c r="HD123" s="38"/>
      <c r="HE123" s="39"/>
      <c r="HF123" s="40"/>
      <c r="HG123" s="40"/>
      <c r="HH123" s="40"/>
      <c r="HI123" s="40"/>
      <c r="HJ123" s="40"/>
      <c r="HK123" s="40"/>
    </row>
    <row r="124" spans="1:219" s="41" customFormat="1" ht="64.5" thickBot="1" x14ac:dyDescent="0.25">
      <c r="A124" s="328"/>
      <c r="B124" s="279"/>
      <c r="C124" s="79"/>
      <c r="D124" s="334"/>
      <c r="E124" s="97"/>
      <c r="F124" s="98"/>
      <c r="G124" s="100"/>
      <c r="H124" s="102" t="s">
        <v>234</v>
      </c>
      <c r="I124" s="331"/>
      <c r="J124" s="241" t="s">
        <v>360</v>
      </c>
      <c r="K124" s="331"/>
      <c r="L124" s="248" t="s">
        <v>332</v>
      </c>
      <c r="M124" s="295"/>
      <c r="N124" s="295"/>
      <c r="O124" s="308"/>
      <c r="P124" s="318"/>
      <c r="Q124" s="321"/>
      <c r="R124" s="291"/>
      <c r="S124" s="324"/>
      <c r="T124" s="104" t="s">
        <v>365</v>
      </c>
      <c r="U124" s="134" t="s">
        <v>247</v>
      </c>
      <c r="V124" s="281" t="s">
        <v>375</v>
      </c>
      <c r="W124" s="282"/>
      <c r="X124" s="283"/>
      <c r="Y124" s="301"/>
      <c r="Z124" s="302"/>
      <c r="AA124" s="302"/>
      <c r="AB124" s="302"/>
      <c r="AC124" s="303"/>
      <c r="AD124" s="191"/>
      <c r="AE124" s="284" t="str">
        <f>IF(AD124="","",IF(AD124="PROBABILIDAD",SUM(W124+Z124+AC124),0))</f>
        <v/>
      </c>
      <c r="AF124" s="416" t="str">
        <f>IF(AD124="","",IF(AD124="IMPACTO",SUM(W124+Z124+AC124),0))</f>
        <v/>
      </c>
      <c r="AG124" s="285"/>
      <c r="AH124" s="285"/>
      <c r="AI124" s="285"/>
      <c r="AJ124" s="285"/>
      <c r="AK124" s="285"/>
      <c r="AL124" s="285"/>
      <c r="AM124" s="285"/>
      <c r="AN124" s="291"/>
      <c r="AO124" s="291"/>
      <c r="AP124" s="291"/>
      <c r="AQ124" s="314"/>
      <c r="AR124" s="104"/>
      <c r="AS124" s="104"/>
      <c r="AT124" s="104"/>
      <c r="AU124" s="104"/>
      <c r="AV124" s="104"/>
      <c r="AW124" s="104"/>
      <c r="AX124" s="104"/>
      <c r="AY124" s="104"/>
      <c r="AZ124" s="104"/>
      <c r="BA124" s="104"/>
      <c r="BB124" s="104"/>
      <c r="BC124" s="104"/>
      <c r="BD124" s="104"/>
      <c r="BE124" s="104"/>
      <c r="BF124" s="104"/>
      <c r="BG124" s="104"/>
      <c r="BH124" s="104"/>
      <c r="BI124" s="104"/>
      <c r="BJ124" s="104" t="s">
        <v>393</v>
      </c>
      <c r="BK124" s="104"/>
      <c r="BL124" s="104"/>
      <c r="BM124" s="104"/>
      <c r="BN124" s="104"/>
      <c r="BO124" s="104"/>
      <c r="BP124" s="279"/>
      <c r="BQ124" s="279"/>
      <c r="BR124" s="279"/>
      <c r="BS124" s="38"/>
      <c r="BT124" s="38"/>
      <c r="BU124" s="38"/>
      <c r="BV124" s="38"/>
      <c r="BW124" s="38"/>
      <c r="BX124" s="38"/>
      <c r="BY124" s="38"/>
      <c r="BZ124" s="38"/>
      <c r="CA124" s="38" t="s">
        <v>5</v>
      </c>
      <c r="CB124" s="38"/>
      <c r="CC124" s="38"/>
      <c r="CD124" s="38"/>
      <c r="CE124" s="38"/>
      <c r="CF124" s="38"/>
      <c r="CG124" s="38"/>
      <c r="CH124" s="38"/>
      <c r="CI124" s="38"/>
      <c r="CJ124" s="38" t="s">
        <v>119</v>
      </c>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c r="EA124" s="38"/>
      <c r="EB124" s="38"/>
      <c r="EC124" s="38"/>
      <c r="ED124" s="38"/>
      <c r="EE124" s="38"/>
      <c r="EF124" s="38"/>
      <c r="EG124" s="38"/>
      <c r="EH124" s="38"/>
      <c r="EI124" s="38"/>
      <c r="EJ124" s="38"/>
      <c r="EK124" s="38"/>
      <c r="EL124" s="38"/>
      <c r="EM124" s="38"/>
      <c r="EN124" s="38"/>
      <c r="EO124" s="38"/>
      <c r="EP124" s="38"/>
      <c r="EQ124" s="38"/>
      <c r="ER124" s="38"/>
      <c r="ES124" s="38"/>
      <c r="ET124" s="38"/>
      <c r="EU124" s="38"/>
      <c r="EV124" s="38"/>
      <c r="EW124" s="38"/>
      <c r="EX124" s="38"/>
      <c r="EY124" s="38"/>
      <c r="EZ124" s="38"/>
      <c r="FA124" s="38"/>
      <c r="FB124" s="38"/>
      <c r="FC124" s="38"/>
      <c r="FD124" s="38"/>
      <c r="FE124" s="38"/>
      <c r="FF124" s="38"/>
      <c r="FG124" s="38"/>
      <c r="FH124" s="38"/>
      <c r="FI124" s="38"/>
      <c r="FJ124" s="38"/>
      <c r="FK124" s="38"/>
      <c r="FL124" s="38"/>
      <c r="FM124" s="38"/>
      <c r="FN124" s="38"/>
      <c r="FO124" s="38"/>
      <c r="FP124" s="38"/>
      <c r="FQ124" s="38"/>
      <c r="FR124" s="38"/>
      <c r="FS124" s="38"/>
      <c r="FT124" s="38"/>
      <c r="FU124" s="38"/>
      <c r="FV124" s="38"/>
      <c r="FW124" s="38"/>
      <c r="FX124" s="38"/>
      <c r="FY124" s="38"/>
      <c r="FZ124" s="38"/>
      <c r="GA124" s="38"/>
      <c r="GB124" s="38"/>
      <c r="GC124" s="38"/>
      <c r="GD124" s="38"/>
      <c r="GE124" s="38"/>
      <c r="GF124" s="38"/>
      <c r="GG124" s="38"/>
      <c r="GH124" s="38"/>
      <c r="GI124" s="38"/>
      <c r="GJ124" s="38"/>
      <c r="GK124" s="38"/>
      <c r="GL124" s="38"/>
      <c r="GM124" s="38"/>
      <c r="GN124" s="38"/>
      <c r="GO124" s="38"/>
      <c r="GP124" s="38"/>
      <c r="GQ124" s="38"/>
      <c r="GR124" s="38"/>
      <c r="GS124" s="38"/>
      <c r="GT124" s="38"/>
      <c r="GU124" s="38"/>
      <c r="GV124" s="38"/>
      <c r="GW124" s="38"/>
      <c r="GX124" s="38"/>
      <c r="GY124" s="38"/>
      <c r="GZ124" s="38"/>
      <c r="HA124" s="38"/>
      <c r="HB124" s="38"/>
      <c r="HC124" s="38"/>
      <c r="HD124" s="38"/>
      <c r="HE124" s="39"/>
      <c r="HF124" s="40"/>
      <c r="HG124" s="40"/>
      <c r="HH124" s="40"/>
      <c r="HI124" s="40"/>
      <c r="HJ124" s="40"/>
      <c r="HK124" s="40"/>
    </row>
    <row r="125" spans="1:219" s="41" customFormat="1" ht="77.25" thickBot="1" x14ac:dyDescent="0.25">
      <c r="A125" s="328"/>
      <c r="B125" s="279"/>
      <c r="C125" s="79"/>
      <c r="D125" s="334"/>
      <c r="E125" s="97"/>
      <c r="F125" s="98"/>
      <c r="G125" s="100"/>
      <c r="H125" s="102" t="s">
        <v>302</v>
      </c>
      <c r="I125" s="331"/>
      <c r="J125" s="241" t="s">
        <v>358</v>
      </c>
      <c r="K125" s="331"/>
      <c r="L125" s="248" t="s">
        <v>333</v>
      </c>
      <c r="M125" s="296"/>
      <c r="N125" s="296"/>
      <c r="O125" s="308"/>
      <c r="P125" s="318"/>
      <c r="Q125" s="321"/>
      <c r="R125" s="292"/>
      <c r="S125" s="325"/>
      <c r="T125" s="104" t="s">
        <v>349</v>
      </c>
      <c r="U125" s="134" t="s">
        <v>247</v>
      </c>
      <c r="V125" s="281" t="s">
        <v>371</v>
      </c>
      <c r="W125" s="282"/>
      <c r="X125" s="283"/>
      <c r="Y125" s="301"/>
      <c r="Z125" s="302"/>
      <c r="AA125" s="302"/>
      <c r="AB125" s="302"/>
      <c r="AC125" s="303"/>
      <c r="AD125" s="191"/>
      <c r="AE125" s="286"/>
      <c r="AF125" s="417"/>
      <c r="AG125" s="285"/>
      <c r="AH125" s="285"/>
      <c r="AI125" s="285"/>
      <c r="AJ125" s="285"/>
      <c r="AK125" s="285"/>
      <c r="AL125" s="285"/>
      <c r="AM125" s="285"/>
      <c r="AN125" s="292"/>
      <c r="AO125" s="292"/>
      <c r="AP125" s="292"/>
      <c r="AQ125" s="315"/>
      <c r="AR125" s="104"/>
      <c r="AS125" s="104"/>
      <c r="AT125" s="104"/>
      <c r="AU125" s="104"/>
      <c r="AV125" s="104"/>
      <c r="AW125" s="104"/>
      <c r="AX125" s="104"/>
      <c r="AY125" s="104"/>
      <c r="AZ125" s="104"/>
      <c r="BA125" s="104"/>
      <c r="BB125" s="104"/>
      <c r="BC125" s="104"/>
      <c r="BD125" s="104"/>
      <c r="BE125" s="104"/>
      <c r="BF125" s="104"/>
      <c r="BG125" s="104"/>
      <c r="BH125" s="104"/>
      <c r="BI125" s="104"/>
      <c r="BJ125" s="103" t="s">
        <v>389</v>
      </c>
      <c r="BK125" s="104"/>
      <c r="BL125" s="104"/>
      <c r="BM125" s="104"/>
      <c r="BN125" s="104"/>
      <c r="BO125" s="104"/>
      <c r="BP125" s="279"/>
      <c r="BQ125" s="279"/>
      <c r="BR125" s="279"/>
      <c r="BS125" s="38"/>
      <c r="BT125" s="38"/>
      <c r="BU125" s="38"/>
      <c r="BV125" s="38"/>
      <c r="BW125" s="38"/>
      <c r="BX125" s="38"/>
      <c r="BY125" s="38"/>
      <c r="BZ125" s="38"/>
      <c r="CA125" s="38" t="s">
        <v>6</v>
      </c>
      <c r="CB125" s="38"/>
      <c r="CC125" s="38"/>
      <c r="CD125" s="38"/>
      <c r="CE125" s="38"/>
      <c r="CF125" s="38"/>
      <c r="CG125" s="38"/>
      <c r="CH125" s="38"/>
      <c r="CI125" s="38"/>
      <c r="CJ125" s="38" t="s">
        <v>66</v>
      </c>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c r="DW125" s="38"/>
      <c r="DX125" s="38"/>
      <c r="DY125" s="38"/>
      <c r="DZ125" s="38"/>
      <c r="EA125" s="38"/>
      <c r="EB125" s="38"/>
      <c r="EC125" s="38"/>
      <c r="ED125" s="38"/>
      <c r="EE125" s="38"/>
      <c r="EF125" s="38"/>
      <c r="EG125" s="38"/>
      <c r="EH125" s="38"/>
      <c r="EI125" s="38"/>
      <c r="EJ125" s="38"/>
      <c r="EK125" s="38"/>
      <c r="EL125" s="38"/>
      <c r="EM125" s="38"/>
      <c r="EN125" s="38"/>
      <c r="EO125" s="38"/>
      <c r="EP125" s="38"/>
      <c r="EQ125" s="38"/>
      <c r="ER125" s="38"/>
      <c r="ES125" s="38"/>
      <c r="ET125" s="38"/>
      <c r="EU125" s="38"/>
      <c r="EV125" s="38"/>
      <c r="EW125" s="38"/>
      <c r="EX125" s="38"/>
      <c r="EY125" s="38"/>
      <c r="EZ125" s="38"/>
      <c r="FA125" s="38"/>
      <c r="FB125" s="38"/>
      <c r="FC125" s="38"/>
      <c r="FD125" s="38"/>
      <c r="FE125" s="38"/>
      <c r="FF125" s="38"/>
      <c r="FG125" s="38"/>
      <c r="FH125" s="38"/>
      <c r="FI125" s="38"/>
      <c r="FJ125" s="38"/>
      <c r="FK125" s="38"/>
      <c r="FL125" s="38"/>
      <c r="FM125" s="38"/>
      <c r="FN125" s="38"/>
      <c r="FO125" s="38"/>
      <c r="FP125" s="38"/>
      <c r="FQ125" s="38"/>
      <c r="FR125" s="38"/>
      <c r="FS125" s="38"/>
      <c r="FT125" s="38"/>
      <c r="FU125" s="38"/>
      <c r="FV125" s="38"/>
      <c r="FW125" s="38"/>
      <c r="FX125" s="38"/>
      <c r="FY125" s="38"/>
      <c r="FZ125" s="38"/>
      <c r="GA125" s="38"/>
      <c r="GB125" s="38"/>
      <c r="GC125" s="38"/>
      <c r="GD125" s="38"/>
      <c r="GE125" s="38"/>
      <c r="GF125" s="38"/>
      <c r="GG125" s="38"/>
      <c r="GH125" s="38"/>
      <c r="GI125" s="38"/>
      <c r="GJ125" s="38"/>
      <c r="GK125" s="38"/>
      <c r="GL125" s="38"/>
      <c r="GM125" s="38"/>
      <c r="GN125" s="38"/>
      <c r="GO125" s="38"/>
      <c r="GP125" s="38"/>
      <c r="GQ125" s="38"/>
      <c r="GR125" s="38"/>
      <c r="GS125" s="38"/>
      <c r="GT125" s="38"/>
      <c r="GU125" s="38"/>
      <c r="GV125" s="38"/>
      <c r="GW125" s="38"/>
      <c r="GX125" s="38"/>
      <c r="GY125" s="38"/>
      <c r="GZ125" s="38"/>
      <c r="HA125" s="38"/>
      <c r="HB125" s="38"/>
      <c r="HC125" s="38"/>
      <c r="HD125" s="38"/>
      <c r="HE125" s="39"/>
      <c r="HF125" s="40"/>
      <c r="HG125" s="40"/>
      <c r="HH125" s="40"/>
      <c r="HI125" s="40"/>
      <c r="HJ125" s="40"/>
      <c r="HK125" s="40"/>
    </row>
    <row r="126" spans="1:219" s="41" customFormat="1" ht="41.25" customHeight="1" thickBot="1" x14ac:dyDescent="0.25">
      <c r="A126" s="328"/>
      <c r="B126" s="279"/>
      <c r="C126" s="79"/>
      <c r="D126" s="334"/>
      <c r="E126" s="97"/>
      <c r="F126" s="98"/>
      <c r="G126" s="228"/>
      <c r="H126" s="102"/>
      <c r="I126" s="331"/>
      <c r="J126" s="241"/>
      <c r="K126" s="331"/>
      <c r="L126" s="251" t="s">
        <v>359</v>
      </c>
      <c r="M126" s="296"/>
      <c r="N126" s="296"/>
      <c r="O126" s="308"/>
      <c r="P126" s="318"/>
      <c r="Q126" s="321"/>
      <c r="R126" s="292"/>
      <c r="S126" s="325"/>
      <c r="T126" s="229"/>
      <c r="U126" s="134"/>
      <c r="V126" s="281"/>
      <c r="W126" s="282"/>
      <c r="X126" s="283"/>
      <c r="Y126" s="301"/>
      <c r="Z126" s="302"/>
      <c r="AA126" s="302"/>
      <c r="AB126" s="302"/>
      <c r="AC126" s="303"/>
      <c r="AD126" s="255"/>
      <c r="AE126" s="242"/>
      <c r="AF126" s="243"/>
      <c r="AG126" s="285"/>
      <c r="AH126" s="285"/>
      <c r="AI126" s="285"/>
      <c r="AJ126" s="285"/>
      <c r="AK126" s="285"/>
      <c r="AL126" s="285"/>
      <c r="AM126" s="285"/>
      <c r="AN126" s="292"/>
      <c r="AO126" s="292"/>
      <c r="AP126" s="292"/>
      <c r="AQ126" s="315"/>
      <c r="AR126" s="229"/>
      <c r="AS126" s="229"/>
      <c r="AT126" s="229"/>
      <c r="AU126" s="229"/>
      <c r="AV126" s="229"/>
      <c r="AW126" s="229"/>
      <c r="AX126" s="229"/>
      <c r="AY126" s="229"/>
      <c r="AZ126" s="229"/>
      <c r="BA126" s="229"/>
      <c r="BB126" s="229"/>
      <c r="BC126" s="229"/>
      <c r="BD126" s="229"/>
      <c r="BE126" s="229"/>
      <c r="BF126" s="229"/>
      <c r="BG126" s="229"/>
      <c r="BH126" s="229"/>
      <c r="BI126" s="229"/>
      <c r="BJ126" s="229"/>
      <c r="BK126" s="229"/>
      <c r="BL126" s="229"/>
      <c r="BM126" s="229"/>
      <c r="BN126" s="229"/>
      <c r="BO126" s="229"/>
      <c r="BP126" s="279"/>
      <c r="BQ126" s="279"/>
      <c r="BR126" s="279"/>
      <c r="BS126" s="38"/>
      <c r="BT126" s="38"/>
      <c r="BU126" s="38"/>
      <c r="BV126" s="38"/>
      <c r="BW126" s="38"/>
      <c r="BX126" s="38"/>
      <c r="BY126" s="38"/>
      <c r="BZ126" s="38"/>
      <c r="CA126" s="38"/>
      <c r="CB126" s="38"/>
      <c r="CC126" s="38"/>
      <c r="CD126" s="38"/>
      <c r="CE126" s="38"/>
      <c r="CF126" s="38"/>
      <c r="CG126" s="38"/>
      <c r="CH126" s="38"/>
      <c r="CI126" s="38"/>
      <c r="CJ126" s="38"/>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c r="DW126" s="38"/>
      <c r="DX126" s="38"/>
      <c r="DY126" s="38"/>
      <c r="DZ126" s="38"/>
      <c r="EA126" s="38"/>
      <c r="EB126" s="38"/>
      <c r="EC126" s="38"/>
      <c r="ED126" s="38"/>
      <c r="EE126" s="38"/>
      <c r="EF126" s="38"/>
      <c r="EG126" s="38"/>
      <c r="EH126" s="38"/>
      <c r="EI126" s="38"/>
      <c r="EJ126" s="38"/>
      <c r="EK126" s="38"/>
      <c r="EL126" s="38"/>
      <c r="EM126" s="38"/>
      <c r="EN126" s="38"/>
      <c r="EO126" s="38"/>
      <c r="EP126" s="38"/>
      <c r="EQ126" s="38"/>
      <c r="ER126" s="38"/>
      <c r="ES126" s="38"/>
      <c r="ET126" s="38"/>
      <c r="EU126" s="38"/>
      <c r="EV126" s="38"/>
      <c r="EW126" s="38"/>
      <c r="EX126" s="38"/>
      <c r="EY126" s="38"/>
      <c r="EZ126" s="38"/>
      <c r="FA126" s="38"/>
      <c r="FB126" s="38"/>
      <c r="FC126" s="38"/>
      <c r="FD126" s="38"/>
      <c r="FE126" s="38"/>
      <c r="FF126" s="38"/>
      <c r="FG126" s="38"/>
      <c r="FH126" s="38"/>
      <c r="FI126" s="38"/>
      <c r="FJ126" s="38"/>
      <c r="FK126" s="38"/>
      <c r="FL126" s="38"/>
      <c r="FM126" s="38"/>
      <c r="FN126" s="38"/>
      <c r="FO126" s="38"/>
      <c r="FP126" s="38"/>
      <c r="FQ126" s="38"/>
      <c r="FR126" s="38"/>
      <c r="FS126" s="38"/>
      <c r="FT126" s="38"/>
      <c r="FU126" s="38"/>
      <c r="FV126" s="38"/>
      <c r="FW126" s="38"/>
      <c r="FX126" s="38"/>
      <c r="FY126" s="38"/>
      <c r="FZ126" s="38"/>
      <c r="GA126" s="38"/>
      <c r="GB126" s="38"/>
      <c r="GC126" s="38"/>
      <c r="GD126" s="38"/>
      <c r="GE126" s="38"/>
      <c r="GF126" s="38"/>
      <c r="GG126" s="38"/>
      <c r="GH126" s="38"/>
      <c r="GI126" s="38"/>
      <c r="GJ126" s="38"/>
      <c r="GK126" s="38"/>
      <c r="GL126" s="38"/>
      <c r="GM126" s="38"/>
      <c r="GN126" s="38"/>
      <c r="GO126" s="38"/>
      <c r="GP126" s="38"/>
      <c r="GQ126" s="38"/>
      <c r="GR126" s="38"/>
      <c r="GS126" s="38"/>
      <c r="GT126" s="38"/>
      <c r="GU126" s="38"/>
      <c r="GV126" s="38"/>
      <c r="GW126" s="38"/>
      <c r="GX126" s="38"/>
      <c r="GY126" s="38"/>
      <c r="GZ126" s="38"/>
      <c r="HA126" s="38"/>
      <c r="HB126" s="38"/>
      <c r="HC126" s="38"/>
      <c r="HD126" s="38"/>
      <c r="HE126" s="39"/>
      <c r="HF126" s="40"/>
      <c r="HG126" s="40"/>
      <c r="HH126" s="40"/>
      <c r="HI126" s="40"/>
      <c r="HJ126" s="40"/>
      <c r="HK126" s="40"/>
    </row>
    <row r="127" spans="1:219" s="41" customFormat="1" ht="41.25" customHeight="1" thickBot="1" x14ac:dyDescent="0.25">
      <c r="A127" s="329"/>
      <c r="B127" s="279"/>
      <c r="C127" s="80"/>
      <c r="D127" s="335"/>
      <c r="E127" s="97"/>
      <c r="F127" s="98"/>
      <c r="G127" s="101"/>
      <c r="H127" s="102"/>
      <c r="I127" s="332"/>
      <c r="J127" s="241"/>
      <c r="K127" s="332"/>
      <c r="L127" s="251" t="s">
        <v>334</v>
      </c>
      <c r="M127" s="297"/>
      <c r="N127" s="297"/>
      <c r="O127" s="309"/>
      <c r="P127" s="319"/>
      <c r="Q127" s="322"/>
      <c r="R127" s="293"/>
      <c r="S127" s="326"/>
      <c r="T127" s="105"/>
      <c r="U127" s="134"/>
      <c r="V127" s="287"/>
      <c r="W127" s="288"/>
      <c r="X127" s="289"/>
      <c r="Y127" s="304"/>
      <c r="Z127" s="305"/>
      <c r="AA127" s="305"/>
      <c r="AB127" s="305"/>
      <c r="AC127" s="306"/>
      <c r="AD127" s="192"/>
      <c r="AE127" s="36" t="str">
        <f>IF(AD127="","",IF(AD127="PROBABILIDAD",SUM(W127+Z127+AC127),0))</f>
        <v/>
      </c>
      <c r="AF127" s="53" t="str">
        <f>IF(AD127="","",IF(AD127="IMPACTO",SUM(W127+Z127+AC127),0))</f>
        <v/>
      </c>
      <c r="AG127" s="286"/>
      <c r="AH127" s="286"/>
      <c r="AI127" s="286"/>
      <c r="AJ127" s="286"/>
      <c r="AK127" s="286"/>
      <c r="AL127" s="286"/>
      <c r="AM127" s="286"/>
      <c r="AN127" s="293"/>
      <c r="AO127" s="293"/>
      <c r="AP127" s="293"/>
      <c r="AQ127" s="316"/>
      <c r="AR127" s="105"/>
      <c r="AS127" s="105"/>
      <c r="AT127" s="105"/>
      <c r="AU127" s="105"/>
      <c r="AV127" s="105"/>
      <c r="AW127" s="105"/>
      <c r="AX127" s="105"/>
      <c r="AY127" s="105"/>
      <c r="AZ127" s="105"/>
      <c r="BA127" s="105"/>
      <c r="BB127" s="105"/>
      <c r="BC127" s="105"/>
      <c r="BD127" s="105"/>
      <c r="BE127" s="105"/>
      <c r="BF127" s="105"/>
      <c r="BG127" s="105"/>
      <c r="BH127" s="105"/>
      <c r="BI127" s="105"/>
      <c r="BJ127" s="105"/>
      <c r="BK127" s="105"/>
      <c r="BL127" s="105"/>
      <c r="BM127" s="105"/>
      <c r="BN127" s="105"/>
      <c r="BO127" s="105"/>
      <c r="BP127" s="280"/>
      <c r="BQ127" s="280"/>
      <c r="BR127" s="280"/>
      <c r="BS127" s="38"/>
      <c r="BT127" s="38"/>
      <c r="BU127" s="38"/>
      <c r="BV127" s="38"/>
      <c r="BW127" s="38"/>
      <c r="BX127" s="38"/>
      <c r="BY127" s="38"/>
      <c r="BZ127" s="38"/>
      <c r="CA127" s="38" t="s">
        <v>7</v>
      </c>
      <c r="CB127" s="38"/>
      <c r="CC127" s="38"/>
      <c r="CD127" s="38"/>
      <c r="CE127" s="38"/>
      <c r="CF127" s="38"/>
      <c r="CG127" s="38"/>
      <c r="CH127" s="38"/>
      <c r="CI127" s="38"/>
      <c r="CJ127" s="38"/>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c r="DW127" s="38"/>
      <c r="DX127" s="38"/>
      <c r="DY127" s="38"/>
      <c r="DZ127" s="38"/>
      <c r="EA127" s="38"/>
      <c r="EB127" s="38"/>
      <c r="EC127" s="38"/>
      <c r="ED127" s="38"/>
      <c r="EE127" s="38"/>
      <c r="EF127" s="38"/>
      <c r="EG127" s="38"/>
      <c r="EH127" s="38"/>
      <c r="EI127" s="38"/>
      <c r="EJ127" s="38"/>
      <c r="EK127" s="38"/>
      <c r="EL127" s="38"/>
      <c r="EM127" s="38"/>
      <c r="EN127" s="38"/>
      <c r="EO127" s="38"/>
      <c r="EP127" s="38"/>
      <c r="EQ127" s="38"/>
      <c r="ER127" s="38"/>
      <c r="ES127" s="38"/>
      <c r="ET127" s="38"/>
      <c r="EU127" s="38"/>
      <c r="EV127" s="38"/>
      <c r="EW127" s="38"/>
      <c r="EX127" s="38"/>
      <c r="EY127" s="38"/>
      <c r="EZ127" s="38"/>
      <c r="FA127" s="38"/>
      <c r="FB127" s="38"/>
      <c r="FC127" s="38"/>
      <c r="FD127" s="38"/>
      <c r="FE127" s="38"/>
      <c r="FF127" s="38"/>
      <c r="FG127" s="38"/>
      <c r="FH127" s="38"/>
      <c r="FI127" s="38"/>
      <c r="FJ127" s="38"/>
      <c r="FK127" s="38"/>
      <c r="FL127" s="38"/>
      <c r="FM127" s="38"/>
      <c r="FN127" s="38"/>
      <c r="FO127" s="38"/>
      <c r="FP127" s="38"/>
      <c r="FQ127" s="38"/>
      <c r="FR127" s="38"/>
      <c r="FS127" s="38"/>
      <c r="FT127" s="38"/>
      <c r="FU127" s="38"/>
      <c r="FV127" s="38"/>
      <c r="FW127" s="38"/>
      <c r="FX127" s="38"/>
      <c r="FY127" s="38"/>
      <c r="FZ127" s="38"/>
      <c r="GA127" s="38"/>
      <c r="GB127" s="38"/>
      <c r="GC127" s="38"/>
      <c r="GD127" s="38"/>
      <c r="GE127" s="38"/>
      <c r="GF127" s="38"/>
      <c r="GG127" s="38"/>
      <c r="GH127" s="38"/>
      <c r="GI127" s="38"/>
      <c r="GJ127" s="38"/>
      <c r="GK127" s="38"/>
      <c r="GL127" s="38"/>
      <c r="GM127" s="38"/>
      <c r="GN127" s="38"/>
      <c r="GO127" s="38"/>
      <c r="GP127" s="38"/>
      <c r="GQ127" s="38"/>
      <c r="GR127" s="38"/>
      <c r="GS127" s="38"/>
      <c r="GT127" s="38"/>
      <c r="GU127" s="38"/>
      <c r="GV127" s="38"/>
      <c r="GW127" s="38"/>
      <c r="GX127" s="38"/>
      <c r="GY127" s="38"/>
      <c r="GZ127" s="38"/>
      <c r="HA127" s="38"/>
      <c r="HB127" s="38"/>
      <c r="HC127" s="38"/>
      <c r="HD127" s="38"/>
      <c r="HE127" s="39"/>
      <c r="HF127" s="40"/>
      <c r="HG127" s="40"/>
      <c r="HH127" s="40"/>
      <c r="HI127" s="40"/>
      <c r="HJ127" s="40"/>
      <c r="HK127" s="40"/>
    </row>
    <row r="128" spans="1:219" s="41" customFormat="1" ht="90.75" customHeight="1" thickBot="1" x14ac:dyDescent="0.25">
      <c r="A128" s="327"/>
      <c r="B128" s="279"/>
      <c r="C128" s="78"/>
      <c r="D128" s="333">
        <v>4</v>
      </c>
      <c r="E128" s="97" t="s">
        <v>215</v>
      </c>
      <c r="F128" s="98" t="s">
        <v>184</v>
      </c>
      <c r="G128" s="99" t="s">
        <v>203</v>
      </c>
      <c r="H128" s="102" t="s">
        <v>68</v>
      </c>
      <c r="I128" s="330">
        <v>7518</v>
      </c>
      <c r="J128" s="250" t="s">
        <v>337</v>
      </c>
      <c r="K128" s="330" t="s">
        <v>336</v>
      </c>
      <c r="L128" s="252" t="s">
        <v>340</v>
      </c>
      <c r="M128" s="294" t="s">
        <v>61</v>
      </c>
      <c r="N128" s="294" t="s">
        <v>37</v>
      </c>
      <c r="O128" s="307">
        <f>VLOOKUP(M128,'MATRIZ CALIFICACIÓN'!$B$10:$C$24,2,FALSE)</f>
        <v>3</v>
      </c>
      <c r="P128" s="317">
        <f>HLOOKUP(N128,'MATRIZ CALIFICACIÓN'!$D$8:$H$9,2,FALSE)</f>
        <v>5</v>
      </c>
      <c r="Q128" s="320">
        <f>VALUE(CONCATENATE(O128,P128))</f>
        <v>35</v>
      </c>
      <c r="R128" s="290" t="str">
        <f>VLOOKUP(Q128,'MATRIZ CALIFICACIÓN'!$D$58:$E$82,2,FALSE)</f>
        <v>EXTREMA</v>
      </c>
      <c r="S128" s="323" t="s">
        <v>119</v>
      </c>
      <c r="T128" s="102" t="s">
        <v>349</v>
      </c>
      <c r="U128" s="134" t="s">
        <v>247</v>
      </c>
      <c r="V128" s="310" t="s">
        <v>371</v>
      </c>
      <c r="W128" s="311"/>
      <c r="X128" s="312"/>
      <c r="Y128" s="298" t="s">
        <v>251</v>
      </c>
      <c r="Z128" s="299"/>
      <c r="AA128" s="299"/>
      <c r="AB128" s="299"/>
      <c r="AC128" s="300"/>
      <c r="AD128" s="190"/>
      <c r="AE128" s="36" t="str">
        <f>IF(AD128="","",IF(AD128="PROBABILIDAD",SUM(W128+Z128+AC128),0))</f>
        <v/>
      </c>
      <c r="AF128" s="92" t="str">
        <f>IF(AD128="","",IF(AD128="IMPACTO",SUM(W128+Z128+AC128),0))</f>
        <v/>
      </c>
      <c r="AG128" s="284">
        <f>IF(SUM(AE128:AE132),AVERAGEIF(AE128:AE132,"&gt;0",AE128:AE132),1)</f>
        <v>1</v>
      </c>
      <c r="AH128" s="284">
        <f>IF(SUM(AF128:AF132),AVERAGEIF(AF128:AF132,"&gt;0",AF128:AF132),1)</f>
        <v>1</v>
      </c>
      <c r="AI128" s="284">
        <f>IF(AND(AG128&gt;=0,AG128&lt;=50),0,IF(AND(AG128&gt;50,AG128&lt;76),1,2))</f>
        <v>0</v>
      </c>
      <c r="AJ128" s="284">
        <f>IF(AND(AH128&gt;=0,AH128&lt;=50),0,IF(AND(AH128&gt;50,AH128&lt;76),1,2))</f>
        <v>0</v>
      </c>
      <c r="AK128" s="284">
        <f>IF(AI128&lt;O128,O128-AI128,O128)</f>
        <v>3</v>
      </c>
      <c r="AL128" s="284">
        <f>IF(AJ128&lt;P128,P128-AJ128,P128)</f>
        <v>5</v>
      </c>
      <c r="AM128" s="284">
        <f>VALUE(CONCATENATE(AK73:AK128,AL128))</f>
        <v>35</v>
      </c>
      <c r="AN128" s="290" t="s">
        <v>236</v>
      </c>
      <c r="AO128" s="290" t="s">
        <v>59</v>
      </c>
      <c r="AP128" s="290" t="s">
        <v>261</v>
      </c>
      <c r="AQ128" s="313" t="s">
        <v>65</v>
      </c>
      <c r="AR128" s="102" t="s">
        <v>377</v>
      </c>
      <c r="AS128" s="102"/>
      <c r="AT128" s="102"/>
      <c r="AU128" s="102"/>
      <c r="AV128" s="258" t="s">
        <v>385</v>
      </c>
      <c r="AW128" s="102" t="s">
        <v>386</v>
      </c>
      <c r="AX128" s="102"/>
      <c r="AY128" s="102"/>
      <c r="AZ128" s="102"/>
      <c r="BA128" s="102"/>
      <c r="BB128" s="102"/>
      <c r="BC128" s="102"/>
      <c r="BD128" s="102"/>
      <c r="BE128" s="102"/>
      <c r="BF128" s="102"/>
      <c r="BG128" s="102"/>
      <c r="BH128" s="102"/>
      <c r="BI128" s="102"/>
      <c r="BJ128" s="103" t="s">
        <v>389</v>
      </c>
      <c r="BK128" s="102" t="s">
        <v>397</v>
      </c>
      <c r="BL128" s="102" t="s">
        <v>89</v>
      </c>
      <c r="BM128" s="102" t="s">
        <v>85</v>
      </c>
      <c r="BN128" s="102"/>
      <c r="BO128" s="102"/>
      <c r="BP128" s="278"/>
      <c r="BQ128" s="278"/>
      <c r="BR128" s="278" t="s">
        <v>403</v>
      </c>
      <c r="BS128" s="38"/>
      <c r="BT128" s="38"/>
      <c r="BU128" s="38"/>
      <c r="BV128" s="38"/>
      <c r="BW128" s="38"/>
      <c r="BX128" s="38"/>
      <c r="BY128" s="38"/>
      <c r="BZ128" s="38"/>
      <c r="CA128" s="38" t="s">
        <v>103</v>
      </c>
      <c r="CB128" s="38"/>
      <c r="CC128" s="38"/>
      <c r="CD128" s="38"/>
      <c r="CE128" s="38"/>
      <c r="CF128" s="38"/>
      <c r="CG128" s="38"/>
      <c r="CH128" s="38"/>
      <c r="CI128" s="38"/>
      <c r="CJ128" s="38" t="s">
        <v>64</v>
      </c>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c r="DY128" s="38"/>
      <c r="DZ128" s="38"/>
      <c r="EA128" s="38"/>
      <c r="EB128" s="38"/>
      <c r="EC128" s="38"/>
      <c r="ED128" s="38"/>
      <c r="EE128" s="38"/>
      <c r="EF128" s="38"/>
      <c r="EG128" s="38"/>
      <c r="EH128" s="38"/>
      <c r="EI128" s="38"/>
      <c r="EJ128" s="38"/>
      <c r="EK128" s="38"/>
      <c r="EL128" s="38"/>
      <c r="EM128" s="38"/>
      <c r="EN128" s="38"/>
      <c r="EO128" s="38"/>
      <c r="EP128" s="38"/>
      <c r="EQ128" s="38"/>
      <c r="ER128" s="38"/>
      <c r="ES128" s="38"/>
      <c r="ET128" s="38"/>
      <c r="EU128" s="38"/>
      <c r="EV128" s="38"/>
      <c r="EW128" s="38"/>
      <c r="EX128" s="38"/>
      <c r="EY128" s="38"/>
      <c r="EZ128" s="38"/>
      <c r="FA128" s="38"/>
      <c r="FB128" s="38"/>
      <c r="FC128" s="38"/>
      <c r="FD128" s="38"/>
      <c r="FE128" s="38"/>
      <c r="FF128" s="38"/>
      <c r="FG128" s="38"/>
      <c r="FH128" s="38"/>
      <c r="FI128" s="38"/>
      <c r="FJ128" s="38"/>
      <c r="FK128" s="38"/>
      <c r="FL128" s="38"/>
      <c r="FM128" s="38"/>
      <c r="FN128" s="38"/>
      <c r="FO128" s="38"/>
      <c r="FP128" s="38"/>
      <c r="FQ128" s="38"/>
      <c r="FR128" s="38"/>
      <c r="FS128" s="38"/>
      <c r="FT128" s="38"/>
      <c r="FU128" s="38"/>
      <c r="FV128" s="38"/>
      <c r="FW128" s="38"/>
      <c r="FX128" s="38"/>
      <c r="FY128" s="38"/>
      <c r="FZ128" s="38"/>
      <c r="GA128" s="38"/>
      <c r="GB128" s="38"/>
      <c r="GC128" s="38"/>
      <c r="GD128" s="38"/>
      <c r="GE128" s="38"/>
      <c r="GF128" s="38"/>
      <c r="GG128" s="38"/>
      <c r="GH128" s="38"/>
      <c r="GI128" s="38"/>
      <c r="GJ128" s="38"/>
      <c r="GK128" s="38"/>
      <c r="GL128" s="38"/>
      <c r="GM128" s="38"/>
      <c r="GN128" s="38"/>
      <c r="GO128" s="38"/>
      <c r="GP128" s="38"/>
      <c r="GQ128" s="38"/>
      <c r="GR128" s="38"/>
      <c r="GS128" s="38"/>
      <c r="GT128" s="38"/>
      <c r="GU128" s="38"/>
      <c r="GV128" s="38"/>
      <c r="GW128" s="38"/>
      <c r="GX128" s="38"/>
      <c r="GY128" s="38"/>
      <c r="GZ128" s="38"/>
      <c r="HA128" s="38"/>
      <c r="HB128" s="38"/>
      <c r="HC128" s="38"/>
      <c r="HD128" s="38"/>
      <c r="HE128" s="39"/>
      <c r="HF128" s="40"/>
      <c r="HG128" s="40"/>
      <c r="HH128" s="40"/>
      <c r="HI128" s="40"/>
      <c r="HJ128" s="40"/>
      <c r="HK128" s="40"/>
    </row>
    <row r="129" spans="1:219" s="41" customFormat="1" ht="51.75" thickBot="1" x14ac:dyDescent="0.25">
      <c r="A129" s="328"/>
      <c r="B129" s="279"/>
      <c r="C129" s="79"/>
      <c r="D129" s="334"/>
      <c r="E129" s="97"/>
      <c r="F129" s="98" t="s">
        <v>78</v>
      </c>
      <c r="G129" s="100" t="s">
        <v>202</v>
      </c>
      <c r="H129" s="102" t="s">
        <v>302</v>
      </c>
      <c r="I129" s="331"/>
      <c r="J129" s="245" t="s">
        <v>338</v>
      </c>
      <c r="K129" s="331"/>
      <c r="L129" s="247" t="s">
        <v>330</v>
      </c>
      <c r="M129" s="295"/>
      <c r="N129" s="295"/>
      <c r="O129" s="308"/>
      <c r="P129" s="318"/>
      <c r="Q129" s="321"/>
      <c r="R129" s="291"/>
      <c r="S129" s="324"/>
      <c r="T129" s="103" t="s">
        <v>370</v>
      </c>
      <c r="U129" s="134" t="s">
        <v>248</v>
      </c>
      <c r="V129" s="281" t="s">
        <v>372</v>
      </c>
      <c r="W129" s="282"/>
      <c r="X129" s="283"/>
      <c r="Y129" s="301"/>
      <c r="Z129" s="302"/>
      <c r="AA129" s="302"/>
      <c r="AB129" s="302"/>
      <c r="AC129" s="303"/>
      <c r="AD129" s="191"/>
      <c r="AE129" s="36" t="str">
        <f>IF(AD129="","",IF(AD129="PROBABILIDAD",SUM(W129+Z129+AC129),0))</f>
        <v/>
      </c>
      <c r="AF129" s="92" t="str">
        <f>IF(AD129="","",IF(AD129="IMPACTO",SUM(W129+Z129+AC129),0))</f>
        <v/>
      </c>
      <c r="AG129" s="285"/>
      <c r="AH129" s="285"/>
      <c r="AI129" s="285"/>
      <c r="AJ129" s="285"/>
      <c r="AK129" s="285"/>
      <c r="AL129" s="285"/>
      <c r="AM129" s="285"/>
      <c r="AN129" s="291"/>
      <c r="AO129" s="291"/>
      <c r="AP129" s="291"/>
      <c r="AQ129" s="314"/>
      <c r="AR129" s="103"/>
      <c r="AS129" s="103"/>
      <c r="AT129" s="103"/>
      <c r="AU129" s="103"/>
      <c r="AV129" s="103"/>
      <c r="AW129" s="103"/>
      <c r="AX129" s="103"/>
      <c r="AY129" s="103"/>
      <c r="AZ129" s="103"/>
      <c r="BA129" s="103"/>
      <c r="BB129" s="103"/>
      <c r="BC129" s="103"/>
      <c r="BD129" s="103"/>
      <c r="BE129" s="103"/>
      <c r="BF129" s="103"/>
      <c r="BG129" s="103"/>
      <c r="BH129" s="103"/>
      <c r="BI129" s="103"/>
      <c r="BJ129" s="103" t="s">
        <v>394</v>
      </c>
      <c r="BK129" s="103"/>
      <c r="BL129" s="103"/>
      <c r="BM129" s="103"/>
      <c r="BN129" s="103"/>
      <c r="BO129" s="103"/>
      <c r="BP129" s="279"/>
      <c r="BQ129" s="279"/>
      <c r="BR129" s="279"/>
      <c r="BS129" s="38"/>
      <c r="BT129" s="38"/>
      <c r="BU129" s="38"/>
      <c r="BV129" s="38"/>
      <c r="BW129" s="38"/>
      <c r="BX129" s="38"/>
      <c r="BY129" s="38"/>
      <c r="BZ129" s="38"/>
      <c r="CA129" s="38" t="s">
        <v>68</v>
      </c>
      <c r="CB129" s="38"/>
      <c r="CC129" s="38"/>
      <c r="CD129" s="38"/>
      <c r="CE129" s="38"/>
      <c r="CF129" s="38"/>
      <c r="CG129" s="38"/>
      <c r="CH129" s="38"/>
      <c r="CI129" s="38"/>
      <c r="CJ129" s="38" t="s">
        <v>65</v>
      </c>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c r="EA129" s="38"/>
      <c r="EB129" s="38"/>
      <c r="EC129" s="38"/>
      <c r="ED129" s="38"/>
      <c r="EE129" s="38"/>
      <c r="EF129" s="38"/>
      <c r="EG129" s="38"/>
      <c r="EH129" s="38"/>
      <c r="EI129" s="38"/>
      <c r="EJ129" s="38"/>
      <c r="EK129" s="38"/>
      <c r="EL129" s="38"/>
      <c r="EM129" s="38"/>
      <c r="EN129" s="38"/>
      <c r="EO129" s="38"/>
      <c r="EP129" s="38"/>
      <c r="EQ129" s="38"/>
      <c r="ER129" s="38"/>
      <c r="ES129" s="38"/>
      <c r="ET129" s="38"/>
      <c r="EU129" s="38"/>
      <c r="EV129" s="38"/>
      <c r="EW129" s="38"/>
      <c r="EX129" s="38"/>
      <c r="EY129" s="38"/>
      <c r="EZ129" s="38"/>
      <c r="FA129" s="38"/>
      <c r="FB129" s="38"/>
      <c r="FC129" s="38"/>
      <c r="FD129" s="38"/>
      <c r="FE129" s="38"/>
      <c r="FF129" s="38"/>
      <c r="FG129" s="38"/>
      <c r="FH129" s="38"/>
      <c r="FI129" s="38"/>
      <c r="FJ129" s="38"/>
      <c r="FK129" s="38"/>
      <c r="FL129" s="38"/>
      <c r="FM129" s="38"/>
      <c r="FN129" s="38"/>
      <c r="FO129" s="38"/>
      <c r="FP129" s="38"/>
      <c r="FQ129" s="38"/>
      <c r="FR129" s="38"/>
      <c r="FS129" s="38"/>
      <c r="FT129" s="38"/>
      <c r="FU129" s="38"/>
      <c r="FV129" s="38"/>
      <c r="FW129" s="38"/>
      <c r="FX129" s="38"/>
      <c r="FY129" s="38"/>
      <c r="FZ129" s="38"/>
      <c r="GA129" s="38"/>
      <c r="GB129" s="38"/>
      <c r="GC129" s="38"/>
      <c r="GD129" s="38"/>
      <c r="GE129" s="38"/>
      <c r="GF129" s="38"/>
      <c r="GG129" s="38"/>
      <c r="GH129" s="38"/>
      <c r="GI129" s="38"/>
      <c r="GJ129" s="38"/>
      <c r="GK129" s="38"/>
      <c r="GL129" s="38"/>
      <c r="GM129" s="38"/>
      <c r="GN129" s="38"/>
      <c r="GO129" s="38"/>
      <c r="GP129" s="38"/>
      <c r="GQ129" s="38"/>
      <c r="GR129" s="38"/>
      <c r="GS129" s="38"/>
      <c r="GT129" s="38"/>
      <c r="GU129" s="38"/>
      <c r="GV129" s="38"/>
      <c r="GW129" s="38"/>
      <c r="GX129" s="38"/>
      <c r="GY129" s="38"/>
      <c r="GZ129" s="38"/>
      <c r="HA129" s="38"/>
      <c r="HB129" s="38"/>
      <c r="HC129" s="38"/>
      <c r="HD129" s="38"/>
      <c r="HE129" s="39"/>
      <c r="HF129" s="40"/>
      <c r="HG129" s="40"/>
      <c r="HH129" s="40"/>
      <c r="HI129" s="40"/>
      <c r="HJ129" s="40"/>
      <c r="HK129" s="40"/>
    </row>
    <row r="130" spans="1:219" s="41" customFormat="1" ht="64.5" thickBot="1" x14ac:dyDescent="0.25">
      <c r="A130" s="328"/>
      <c r="B130" s="279"/>
      <c r="C130" s="79"/>
      <c r="D130" s="334"/>
      <c r="E130" s="97"/>
      <c r="F130" s="98"/>
      <c r="G130" s="100"/>
      <c r="H130" s="102" t="s">
        <v>5</v>
      </c>
      <c r="I130" s="331"/>
      <c r="J130" s="245" t="s">
        <v>339</v>
      </c>
      <c r="K130" s="331"/>
      <c r="L130" s="248" t="s">
        <v>369</v>
      </c>
      <c r="M130" s="295"/>
      <c r="N130" s="295"/>
      <c r="O130" s="308"/>
      <c r="P130" s="318"/>
      <c r="Q130" s="321"/>
      <c r="R130" s="291"/>
      <c r="S130" s="324"/>
      <c r="T130" s="104" t="s">
        <v>378</v>
      </c>
      <c r="U130" s="134" t="s">
        <v>247</v>
      </c>
      <c r="V130" s="281" t="s">
        <v>373</v>
      </c>
      <c r="W130" s="282"/>
      <c r="X130" s="283"/>
      <c r="Y130" s="301"/>
      <c r="Z130" s="302"/>
      <c r="AA130" s="302"/>
      <c r="AB130" s="302"/>
      <c r="AC130" s="303"/>
      <c r="AD130" s="191"/>
      <c r="AE130" s="284" t="str">
        <f>IF(AD130="","",IF(AD130="PROBABILIDAD",SUM(W130+Z130+AC130),0))</f>
        <v/>
      </c>
      <c r="AF130" s="416" t="str">
        <f>IF(AD130="","",IF(AD130="IMPACTO",SUM(W130+Z130+AC130),0))</f>
        <v/>
      </c>
      <c r="AG130" s="285"/>
      <c r="AH130" s="285"/>
      <c r="AI130" s="285"/>
      <c r="AJ130" s="285"/>
      <c r="AK130" s="285"/>
      <c r="AL130" s="285"/>
      <c r="AM130" s="285"/>
      <c r="AN130" s="291"/>
      <c r="AO130" s="291"/>
      <c r="AP130" s="291"/>
      <c r="AQ130" s="314"/>
      <c r="AR130" s="104"/>
      <c r="AS130" s="104"/>
      <c r="AT130" s="104"/>
      <c r="AU130" s="104"/>
      <c r="AV130" s="104"/>
      <c r="AW130" s="104"/>
      <c r="AX130" s="104"/>
      <c r="AY130" s="104"/>
      <c r="AZ130" s="104"/>
      <c r="BA130" s="104"/>
      <c r="BB130" s="104"/>
      <c r="BC130" s="104"/>
      <c r="BD130" s="104"/>
      <c r="BE130" s="104"/>
      <c r="BF130" s="104"/>
      <c r="BG130" s="104"/>
      <c r="BH130" s="104"/>
      <c r="BI130" s="104"/>
      <c r="BJ130" s="104" t="s">
        <v>395</v>
      </c>
      <c r="BK130" s="104"/>
      <c r="BL130" s="104"/>
      <c r="BM130" s="104"/>
      <c r="BN130" s="104"/>
      <c r="BO130" s="104"/>
      <c r="BP130" s="279"/>
      <c r="BQ130" s="279"/>
      <c r="BR130" s="279"/>
      <c r="BS130" s="38"/>
      <c r="BT130" s="38"/>
      <c r="BU130" s="38"/>
      <c r="BV130" s="38"/>
      <c r="BW130" s="38"/>
      <c r="BX130" s="38"/>
      <c r="BY130" s="38"/>
      <c r="BZ130" s="38"/>
      <c r="CA130" s="38" t="s">
        <v>5</v>
      </c>
      <c r="CB130" s="38"/>
      <c r="CC130" s="38"/>
      <c r="CD130" s="38"/>
      <c r="CE130" s="38"/>
      <c r="CF130" s="38"/>
      <c r="CG130" s="38"/>
      <c r="CH130" s="38"/>
      <c r="CI130" s="38"/>
      <c r="CJ130" s="38" t="s">
        <v>119</v>
      </c>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c r="DY130" s="38"/>
      <c r="DZ130" s="38"/>
      <c r="EA130" s="38"/>
      <c r="EB130" s="38"/>
      <c r="EC130" s="38"/>
      <c r="ED130" s="38"/>
      <c r="EE130" s="38"/>
      <c r="EF130" s="38"/>
      <c r="EG130" s="38"/>
      <c r="EH130" s="38"/>
      <c r="EI130" s="38"/>
      <c r="EJ130" s="38"/>
      <c r="EK130" s="38"/>
      <c r="EL130" s="38"/>
      <c r="EM130" s="38"/>
      <c r="EN130" s="38"/>
      <c r="EO130" s="38"/>
      <c r="EP130" s="38"/>
      <c r="EQ130" s="38"/>
      <c r="ER130" s="38"/>
      <c r="ES130" s="38"/>
      <c r="ET130" s="38"/>
      <c r="EU130" s="38"/>
      <c r="EV130" s="38"/>
      <c r="EW130" s="38"/>
      <c r="EX130" s="38"/>
      <c r="EY130" s="38"/>
      <c r="EZ130" s="38"/>
      <c r="FA130" s="38"/>
      <c r="FB130" s="38"/>
      <c r="FC130" s="38"/>
      <c r="FD130" s="38"/>
      <c r="FE130" s="38"/>
      <c r="FF130" s="38"/>
      <c r="FG130" s="38"/>
      <c r="FH130" s="38"/>
      <c r="FI130" s="38"/>
      <c r="FJ130" s="38"/>
      <c r="FK130" s="38"/>
      <c r="FL130" s="38"/>
      <c r="FM130" s="38"/>
      <c r="FN130" s="38"/>
      <c r="FO130" s="38"/>
      <c r="FP130" s="38"/>
      <c r="FQ130" s="38"/>
      <c r="FR130" s="38"/>
      <c r="FS130" s="38"/>
      <c r="FT130" s="38"/>
      <c r="FU130" s="38"/>
      <c r="FV130" s="38"/>
      <c r="FW130" s="38"/>
      <c r="FX130" s="38"/>
      <c r="FY130" s="38"/>
      <c r="FZ130" s="38"/>
      <c r="GA130" s="38"/>
      <c r="GB130" s="38"/>
      <c r="GC130" s="38"/>
      <c r="GD130" s="38"/>
      <c r="GE130" s="38"/>
      <c r="GF130" s="38"/>
      <c r="GG130" s="38"/>
      <c r="GH130" s="38"/>
      <c r="GI130" s="38"/>
      <c r="GJ130" s="38"/>
      <c r="GK130" s="38"/>
      <c r="GL130" s="38"/>
      <c r="GM130" s="38"/>
      <c r="GN130" s="38"/>
      <c r="GO130" s="38"/>
      <c r="GP130" s="38"/>
      <c r="GQ130" s="38"/>
      <c r="GR130" s="38"/>
      <c r="GS130" s="38"/>
      <c r="GT130" s="38"/>
      <c r="GU130" s="38"/>
      <c r="GV130" s="38"/>
      <c r="GW130" s="38"/>
      <c r="GX130" s="38"/>
      <c r="GY130" s="38"/>
      <c r="GZ130" s="38"/>
      <c r="HA130" s="38"/>
      <c r="HB130" s="38"/>
      <c r="HC130" s="38"/>
      <c r="HD130" s="38"/>
      <c r="HE130" s="39"/>
      <c r="HF130" s="40"/>
      <c r="HG130" s="40"/>
      <c r="HH130" s="40"/>
      <c r="HI130" s="40"/>
      <c r="HJ130" s="40"/>
      <c r="HK130" s="40"/>
    </row>
    <row r="131" spans="1:219" s="41" customFormat="1" ht="26.25" thickBot="1" x14ac:dyDescent="0.25">
      <c r="A131" s="328"/>
      <c r="B131" s="279"/>
      <c r="C131" s="79"/>
      <c r="D131" s="334"/>
      <c r="E131" s="97"/>
      <c r="F131" s="98"/>
      <c r="G131" s="100"/>
      <c r="H131" s="102" t="s">
        <v>234</v>
      </c>
      <c r="I131" s="331"/>
      <c r="J131" s="245"/>
      <c r="K131" s="331"/>
      <c r="L131" s="249" t="s">
        <v>335</v>
      </c>
      <c r="M131" s="296"/>
      <c r="N131" s="296"/>
      <c r="O131" s="308"/>
      <c r="P131" s="318"/>
      <c r="Q131" s="321"/>
      <c r="R131" s="292"/>
      <c r="S131" s="325"/>
      <c r="T131" s="104"/>
      <c r="U131" s="134"/>
      <c r="V131" s="281"/>
      <c r="W131" s="282"/>
      <c r="X131" s="283"/>
      <c r="Y131" s="301"/>
      <c r="Z131" s="302"/>
      <c r="AA131" s="302"/>
      <c r="AB131" s="302"/>
      <c r="AC131" s="303"/>
      <c r="AD131" s="191"/>
      <c r="AE131" s="286"/>
      <c r="AF131" s="417"/>
      <c r="AG131" s="285"/>
      <c r="AH131" s="285"/>
      <c r="AI131" s="285"/>
      <c r="AJ131" s="285"/>
      <c r="AK131" s="285"/>
      <c r="AL131" s="285"/>
      <c r="AM131" s="285"/>
      <c r="AN131" s="292"/>
      <c r="AO131" s="292"/>
      <c r="AP131" s="292"/>
      <c r="AQ131" s="315"/>
      <c r="AR131" s="104"/>
      <c r="AS131" s="104"/>
      <c r="AT131" s="104"/>
      <c r="AU131" s="104"/>
      <c r="AV131" s="104"/>
      <c r="AW131" s="104"/>
      <c r="AX131" s="104"/>
      <c r="AY131" s="104"/>
      <c r="AZ131" s="104"/>
      <c r="BA131" s="104"/>
      <c r="BB131" s="104"/>
      <c r="BC131" s="104"/>
      <c r="BD131" s="104"/>
      <c r="BE131" s="104"/>
      <c r="BF131" s="104"/>
      <c r="BG131" s="104"/>
      <c r="BH131" s="104"/>
      <c r="BI131" s="104"/>
      <c r="BJ131" s="104"/>
      <c r="BK131" s="104"/>
      <c r="BL131" s="104"/>
      <c r="BM131" s="104"/>
      <c r="BN131" s="104"/>
      <c r="BO131" s="104"/>
      <c r="BP131" s="279"/>
      <c r="BQ131" s="279"/>
      <c r="BR131" s="279"/>
      <c r="BS131" s="38"/>
      <c r="BT131" s="38"/>
      <c r="BU131" s="38"/>
      <c r="BV131" s="38"/>
      <c r="BW131" s="38"/>
      <c r="BX131" s="38"/>
      <c r="BY131" s="38"/>
      <c r="BZ131" s="38"/>
      <c r="CA131" s="38" t="s">
        <v>6</v>
      </c>
      <c r="CB131" s="38"/>
      <c r="CC131" s="38"/>
      <c r="CD131" s="38"/>
      <c r="CE131" s="38"/>
      <c r="CF131" s="38"/>
      <c r="CG131" s="38"/>
      <c r="CH131" s="38"/>
      <c r="CI131" s="38"/>
      <c r="CJ131" s="38" t="s">
        <v>66</v>
      </c>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c r="DM131" s="38"/>
      <c r="DN131" s="38"/>
      <c r="DO131" s="38"/>
      <c r="DP131" s="38"/>
      <c r="DQ131" s="38"/>
      <c r="DR131" s="38"/>
      <c r="DS131" s="38"/>
      <c r="DT131" s="38"/>
      <c r="DU131" s="38"/>
      <c r="DV131" s="38"/>
      <c r="DW131" s="38"/>
      <c r="DX131" s="38"/>
      <c r="DY131" s="38"/>
      <c r="DZ131" s="38"/>
      <c r="EA131" s="38"/>
      <c r="EB131" s="38"/>
      <c r="EC131" s="38"/>
      <c r="ED131" s="38"/>
      <c r="EE131" s="38"/>
      <c r="EF131" s="38"/>
      <c r="EG131" s="38"/>
      <c r="EH131" s="38"/>
      <c r="EI131" s="38"/>
      <c r="EJ131" s="38"/>
      <c r="EK131" s="38"/>
      <c r="EL131" s="38"/>
      <c r="EM131" s="38"/>
      <c r="EN131" s="38"/>
      <c r="EO131" s="38"/>
      <c r="EP131" s="38"/>
      <c r="EQ131" s="38"/>
      <c r="ER131" s="38"/>
      <c r="ES131" s="38"/>
      <c r="ET131" s="38"/>
      <c r="EU131" s="38"/>
      <c r="EV131" s="38"/>
      <c r="EW131" s="38"/>
      <c r="EX131" s="38"/>
      <c r="EY131" s="38"/>
      <c r="EZ131" s="38"/>
      <c r="FA131" s="38"/>
      <c r="FB131" s="38"/>
      <c r="FC131" s="38"/>
      <c r="FD131" s="38"/>
      <c r="FE131" s="38"/>
      <c r="FF131" s="38"/>
      <c r="FG131" s="38"/>
      <c r="FH131" s="38"/>
      <c r="FI131" s="38"/>
      <c r="FJ131" s="38"/>
      <c r="FK131" s="38"/>
      <c r="FL131" s="38"/>
      <c r="FM131" s="38"/>
      <c r="FN131" s="38"/>
      <c r="FO131" s="38"/>
      <c r="FP131" s="38"/>
      <c r="FQ131" s="38"/>
      <c r="FR131" s="38"/>
      <c r="FS131" s="38"/>
      <c r="FT131" s="38"/>
      <c r="FU131" s="38"/>
      <c r="FV131" s="38"/>
      <c r="FW131" s="38"/>
      <c r="FX131" s="38"/>
      <c r="FY131" s="38"/>
      <c r="FZ131" s="38"/>
      <c r="GA131" s="38"/>
      <c r="GB131" s="38"/>
      <c r="GC131" s="38"/>
      <c r="GD131" s="38"/>
      <c r="GE131" s="38"/>
      <c r="GF131" s="38"/>
      <c r="GG131" s="38"/>
      <c r="GH131" s="38"/>
      <c r="GI131" s="38"/>
      <c r="GJ131" s="38"/>
      <c r="GK131" s="38"/>
      <c r="GL131" s="38"/>
      <c r="GM131" s="38"/>
      <c r="GN131" s="38"/>
      <c r="GO131" s="38"/>
      <c r="GP131" s="38"/>
      <c r="GQ131" s="38"/>
      <c r="GR131" s="38"/>
      <c r="GS131" s="38"/>
      <c r="GT131" s="38"/>
      <c r="GU131" s="38"/>
      <c r="GV131" s="38"/>
      <c r="GW131" s="38"/>
      <c r="GX131" s="38"/>
      <c r="GY131" s="38"/>
      <c r="GZ131" s="38"/>
      <c r="HA131" s="38"/>
      <c r="HB131" s="38"/>
      <c r="HC131" s="38"/>
      <c r="HD131" s="38"/>
      <c r="HE131" s="39"/>
      <c r="HF131" s="40"/>
      <c r="HG131" s="40"/>
      <c r="HH131" s="40"/>
      <c r="HI131" s="40"/>
      <c r="HJ131" s="40"/>
      <c r="HK131" s="40"/>
    </row>
    <row r="132" spans="1:219" s="41" customFormat="1" ht="41.25" customHeight="1" thickBot="1" x14ac:dyDescent="0.25">
      <c r="A132" s="329"/>
      <c r="B132" s="279"/>
      <c r="C132" s="80"/>
      <c r="D132" s="335"/>
      <c r="E132" s="97"/>
      <c r="F132" s="98"/>
      <c r="G132" s="101"/>
      <c r="H132" s="102"/>
      <c r="I132" s="332"/>
      <c r="J132" s="205"/>
      <c r="K132" s="332"/>
      <c r="M132" s="297"/>
      <c r="N132" s="297"/>
      <c r="O132" s="309"/>
      <c r="P132" s="319"/>
      <c r="Q132" s="322"/>
      <c r="R132" s="293"/>
      <c r="S132" s="326"/>
      <c r="T132" s="105"/>
      <c r="U132" s="134"/>
      <c r="V132" s="287"/>
      <c r="W132" s="288"/>
      <c r="X132" s="289"/>
      <c r="Y132" s="304"/>
      <c r="Z132" s="305"/>
      <c r="AA132" s="305"/>
      <c r="AB132" s="305"/>
      <c r="AC132" s="306"/>
      <c r="AD132" s="192"/>
      <c r="AE132" s="36" t="str">
        <f>IF(AD132="","",IF(AD132="PROBABILIDAD",SUM(W132+Z132+AC132),0))</f>
        <v/>
      </c>
      <c r="AF132" s="53" t="str">
        <f>IF(AD132="","",IF(AD132="IMPACTO",SUM(W132+Z132+AC132),0))</f>
        <v/>
      </c>
      <c r="AG132" s="286"/>
      <c r="AH132" s="286"/>
      <c r="AI132" s="286"/>
      <c r="AJ132" s="286"/>
      <c r="AK132" s="286"/>
      <c r="AL132" s="286"/>
      <c r="AM132" s="286"/>
      <c r="AN132" s="293"/>
      <c r="AO132" s="293"/>
      <c r="AP132" s="293"/>
      <c r="AQ132" s="316"/>
      <c r="AR132" s="105"/>
      <c r="AS132" s="105"/>
      <c r="AT132" s="105"/>
      <c r="AU132" s="105"/>
      <c r="AV132" s="105"/>
      <c r="AW132" s="105"/>
      <c r="AX132" s="105"/>
      <c r="AY132" s="105"/>
      <c r="AZ132" s="105"/>
      <c r="BA132" s="105"/>
      <c r="BB132" s="105"/>
      <c r="BC132" s="105"/>
      <c r="BD132" s="105"/>
      <c r="BE132" s="105"/>
      <c r="BF132" s="105"/>
      <c r="BG132" s="105"/>
      <c r="BH132" s="105"/>
      <c r="BI132" s="105"/>
      <c r="BJ132" s="105"/>
      <c r="BK132" s="105"/>
      <c r="BL132" s="105"/>
      <c r="BM132" s="105"/>
      <c r="BN132" s="105"/>
      <c r="BO132" s="105"/>
      <c r="BP132" s="280"/>
      <c r="BQ132" s="280"/>
      <c r="BR132" s="280"/>
      <c r="BS132" s="38"/>
      <c r="BT132" s="38"/>
      <c r="BU132" s="38"/>
      <c r="BV132" s="38"/>
      <c r="BW132" s="38"/>
      <c r="BX132" s="38"/>
      <c r="BY132" s="38"/>
      <c r="BZ132" s="38"/>
      <c r="CA132" s="38" t="s">
        <v>7</v>
      </c>
      <c r="CB132" s="38"/>
      <c r="CC132" s="38"/>
      <c r="CD132" s="38"/>
      <c r="CE132" s="38"/>
      <c r="CF132" s="38"/>
      <c r="CG132" s="38"/>
      <c r="CH132" s="38"/>
      <c r="CI132" s="38"/>
      <c r="CJ132" s="38"/>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c r="DK132" s="38"/>
      <c r="DL132" s="38"/>
      <c r="DM132" s="38"/>
      <c r="DN132" s="38"/>
      <c r="DO132" s="38"/>
      <c r="DP132" s="38"/>
      <c r="DQ132" s="38"/>
      <c r="DR132" s="38"/>
      <c r="DS132" s="38"/>
      <c r="DT132" s="38"/>
      <c r="DU132" s="38"/>
      <c r="DV132" s="38"/>
      <c r="DW132" s="38"/>
      <c r="DX132" s="38"/>
      <c r="DY132" s="38"/>
      <c r="DZ132" s="38"/>
      <c r="EA132" s="38"/>
      <c r="EB132" s="38"/>
      <c r="EC132" s="38"/>
      <c r="ED132" s="38"/>
      <c r="EE132" s="38"/>
      <c r="EF132" s="38"/>
      <c r="EG132" s="38"/>
      <c r="EH132" s="38"/>
      <c r="EI132" s="38"/>
      <c r="EJ132" s="38"/>
      <c r="EK132" s="38"/>
      <c r="EL132" s="38"/>
      <c r="EM132" s="38"/>
      <c r="EN132" s="38"/>
      <c r="EO132" s="38"/>
      <c r="EP132" s="38"/>
      <c r="EQ132" s="38"/>
      <c r="ER132" s="38"/>
      <c r="ES132" s="38"/>
      <c r="ET132" s="38"/>
      <c r="EU132" s="38"/>
      <c r="EV132" s="38"/>
      <c r="EW132" s="38"/>
      <c r="EX132" s="38"/>
      <c r="EY132" s="38"/>
      <c r="EZ132" s="38"/>
      <c r="FA132" s="38"/>
      <c r="FB132" s="38"/>
      <c r="FC132" s="38"/>
      <c r="FD132" s="38"/>
      <c r="FE132" s="38"/>
      <c r="FF132" s="38"/>
      <c r="FG132" s="38"/>
      <c r="FH132" s="38"/>
      <c r="FI132" s="38"/>
      <c r="FJ132" s="38"/>
      <c r="FK132" s="38"/>
      <c r="FL132" s="38"/>
      <c r="FM132" s="38"/>
      <c r="FN132" s="38"/>
      <c r="FO132" s="38"/>
      <c r="FP132" s="38"/>
      <c r="FQ132" s="38"/>
      <c r="FR132" s="38"/>
      <c r="FS132" s="38"/>
      <c r="FT132" s="38"/>
      <c r="FU132" s="38"/>
      <c r="FV132" s="38"/>
      <c r="FW132" s="38"/>
      <c r="FX132" s="38"/>
      <c r="FY132" s="38"/>
      <c r="FZ132" s="38"/>
      <c r="GA132" s="38"/>
      <c r="GB132" s="38"/>
      <c r="GC132" s="38"/>
      <c r="GD132" s="38"/>
      <c r="GE132" s="38"/>
      <c r="GF132" s="38"/>
      <c r="GG132" s="38"/>
      <c r="GH132" s="38"/>
      <c r="GI132" s="38"/>
      <c r="GJ132" s="38"/>
      <c r="GK132" s="38"/>
      <c r="GL132" s="38"/>
      <c r="GM132" s="38"/>
      <c r="GN132" s="38"/>
      <c r="GO132" s="38"/>
      <c r="GP132" s="38"/>
      <c r="GQ132" s="38"/>
      <c r="GR132" s="38"/>
      <c r="GS132" s="38"/>
      <c r="GT132" s="38"/>
      <c r="GU132" s="38"/>
      <c r="GV132" s="38"/>
      <c r="GW132" s="38"/>
      <c r="GX132" s="38"/>
      <c r="GY132" s="38"/>
      <c r="GZ132" s="38"/>
      <c r="HA132" s="38"/>
      <c r="HB132" s="38"/>
      <c r="HC132" s="38"/>
      <c r="HD132" s="38"/>
      <c r="HE132" s="39"/>
      <c r="HF132" s="40"/>
      <c r="HG132" s="40"/>
      <c r="HH132" s="40"/>
      <c r="HI132" s="40"/>
      <c r="HJ132" s="40"/>
      <c r="HK132" s="40"/>
    </row>
    <row r="133" spans="1:219" ht="20.25" customHeight="1" x14ac:dyDescent="0.2">
      <c r="Y133" s="276"/>
      <c r="Z133" s="276"/>
      <c r="AA133" s="276"/>
      <c r="AB133" s="276"/>
      <c r="AC133" s="276"/>
      <c r="AD133" s="276"/>
      <c r="AE133" s="276"/>
      <c r="AF133" s="276"/>
      <c r="AG133" s="276"/>
      <c r="AH133" s="276"/>
      <c r="AI133" s="276"/>
      <c r="AJ133" s="276"/>
      <c r="AK133" s="276"/>
      <c r="AL133" s="276"/>
      <c r="AM133" s="276"/>
      <c r="AN133" s="276"/>
      <c r="AO133" s="276"/>
      <c r="AP133" s="276"/>
      <c r="AQ133" s="276"/>
      <c r="AR133" s="276"/>
      <c r="AS133" s="276"/>
      <c r="AT133" s="276"/>
      <c r="AU133" s="276"/>
      <c r="AV133" s="276"/>
    </row>
    <row r="134" spans="1:219" ht="20.25" customHeight="1" x14ac:dyDescent="0.2">
      <c r="Y134" s="277"/>
      <c r="Z134" s="277"/>
      <c r="AA134" s="277"/>
      <c r="AB134" s="277"/>
      <c r="AC134" s="277"/>
      <c r="AD134" s="277"/>
      <c r="AE134" s="277"/>
      <c r="AF134" s="277"/>
      <c r="AG134" s="277"/>
      <c r="AH134" s="277"/>
      <c r="AI134" s="277"/>
      <c r="AJ134" s="277"/>
      <c r="AK134" s="277"/>
      <c r="AL134" s="277"/>
      <c r="AM134" s="277"/>
      <c r="AN134" s="277"/>
      <c r="AO134" s="277"/>
      <c r="AP134" s="277"/>
      <c r="AQ134" s="277"/>
      <c r="AR134" s="277"/>
      <c r="AS134" s="277"/>
      <c r="AT134" s="277"/>
      <c r="AU134" s="277"/>
      <c r="AV134" s="277"/>
    </row>
    <row r="135" spans="1:219" ht="20.25" customHeight="1" x14ac:dyDescent="0.2">
      <c r="Y135" s="277"/>
      <c r="Z135" s="277"/>
      <c r="AA135" s="277"/>
      <c r="AB135" s="277"/>
      <c r="AC135" s="277"/>
      <c r="AD135" s="277"/>
      <c r="AE135" s="277"/>
      <c r="AF135" s="277"/>
      <c r="AG135" s="277"/>
      <c r="AH135" s="277"/>
      <c r="AI135" s="277"/>
      <c r="AJ135" s="277"/>
      <c r="AK135" s="277"/>
      <c r="AL135" s="277"/>
      <c r="AM135" s="277"/>
      <c r="AN135" s="277"/>
      <c r="AO135" s="277"/>
      <c r="AP135" s="277"/>
      <c r="AQ135" s="277"/>
      <c r="AR135" s="277"/>
      <c r="AS135" s="277"/>
      <c r="AT135" s="277"/>
      <c r="AU135" s="277"/>
      <c r="AV135" s="277"/>
    </row>
    <row r="136" spans="1:219" ht="20.25" customHeight="1" x14ac:dyDescent="0.2">
      <c r="Y136" s="277"/>
      <c r="Z136" s="277"/>
      <c r="AA136" s="277"/>
      <c r="AB136" s="277"/>
      <c r="AC136" s="277"/>
      <c r="AD136" s="277"/>
      <c r="AE136" s="277"/>
      <c r="AF136" s="277"/>
      <c r="AG136" s="277"/>
      <c r="AH136" s="277"/>
      <c r="AI136" s="277"/>
      <c r="AJ136" s="277"/>
      <c r="AK136" s="277"/>
      <c r="AL136" s="277"/>
      <c r="AM136" s="277"/>
      <c r="AN136" s="277"/>
      <c r="AO136" s="277"/>
      <c r="AP136" s="277"/>
      <c r="AQ136" s="277"/>
      <c r="AR136" s="277"/>
      <c r="AS136" s="277"/>
      <c r="AT136" s="277"/>
      <c r="AU136" s="277"/>
      <c r="AV136" s="277"/>
    </row>
    <row r="137" spans="1:219" ht="20.25" customHeight="1" x14ac:dyDescent="0.2">
      <c r="Y137" s="277"/>
      <c r="Z137" s="277"/>
      <c r="AA137" s="277"/>
      <c r="AB137" s="277"/>
      <c r="AC137" s="277"/>
      <c r="AD137" s="277"/>
      <c r="AE137" s="277"/>
      <c r="AF137" s="277"/>
      <c r="AG137" s="277"/>
      <c r="AH137" s="277"/>
      <c r="AI137" s="277"/>
      <c r="AJ137" s="277"/>
      <c r="AK137" s="277"/>
      <c r="AL137" s="277"/>
      <c r="AM137" s="277"/>
      <c r="AN137" s="277"/>
      <c r="AO137" s="277"/>
      <c r="AP137" s="277"/>
      <c r="AQ137" s="277"/>
      <c r="AR137" s="277"/>
      <c r="AS137" s="277"/>
      <c r="AT137" s="277"/>
      <c r="AU137" s="277"/>
      <c r="AV137" s="277"/>
    </row>
    <row r="138" spans="1:219" ht="20.25" customHeight="1" x14ac:dyDescent="0.2">
      <c r="Y138" s="277"/>
      <c r="Z138" s="277"/>
      <c r="AA138" s="277"/>
      <c r="AB138" s="277"/>
      <c r="AC138" s="277"/>
      <c r="AD138" s="277"/>
      <c r="AE138" s="277"/>
      <c r="AF138" s="277"/>
      <c r="AG138" s="277"/>
      <c r="AH138" s="277"/>
      <c r="AI138" s="277"/>
      <c r="AJ138" s="277"/>
      <c r="AK138" s="277"/>
      <c r="AL138" s="277"/>
      <c r="AM138" s="277"/>
      <c r="AN138" s="277"/>
      <c r="AO138" s="277"/>
      <c r="AP138" s="277"/>
      <c r="AQ138" s="277"/>
      <c r="AR138" s="277"/>
      <c r="AS138" s="277"/>
      <c r="AT138" s="277"/>
      <c r="AU138" s="277"/>
      <c r="AV138" s="277"/>
    </row>
    <row r="139" spans="1:219" ht="20.25" customHeight="1" x14ac:dyDescent="0.2">
      <c r="Y139" s="277"/>
      <c r="Z139" s="277"/>
      <c r="AA139" s="277"/>
      <c r="AB139" s="277"/>
      <c r="AC139" s="277"/>
      <c r="AD139" s="277"/>
      <c r="AE139" s="277"/>
      <c r="AF139" s="277"/>
      <c r="AG139" s="277"/>
      <c r="AH139" s="277"/>
      <c r="AI139" s="277"/>
      <c r="AJ139" s="277"/>
      <c r="AK139" s="277"/>
      <c r="AL139" s="277"/>
      <c r="AM139" s="277"/>
      <c r="AN139" s="277"/>
      <c r="AO139" s="277"/>
      <c r="AP139" s="277"/>
      <c r="AQ139" s="277"/>
      <c r="AR139" s="277"/>
      <c r="AS139" s="277"/>
      <c r="AT139" s="277"/>
      <c r="AU139" s="277"/>
      <c r="AV139" s="277"/>
    </row>
    <row r="140" spans="1:219" ht="20.25" customHeight="1" x14ac:dyDescent="0.2">
      <c r="Y140" s="277"/>
      <c r="Z140" s="277"/>
      <c r="AA140" s="277"/>
      <c r="AB140" s="277"/>
      <c r="AC140" s="277"/>
      <c r="AD140" s="277"/>
      <c r="AE140" s="277"/>
      <c r="AF140" s="277"/>
      <c r="AG140" s="277"/>
      <c r="AH140" s="277"/>
      <c r="AI140" s="277"/>
      <c r="AJ140" s="277"/>
      <c r="AK140" s="277"/>
      <c r="AL140" s="277"/>
      <c r="AM140" s="277"/>
      <c r="AN140" s="277"/>
      <c r="AO140" s="277"/>
      <c r="AP140" s="277"/>
      <c r="AQ140" s="277"/>
      <c r="AR140" s="277"/>
      <c r="AS140" s="277"/>
      <c r="AT140" s="277"/>
      <c r="AU140" s="277"/>
      <c r="AV140" s="277"/>
    </row>
    <row r="141" spans="1:219" ht="20.25" customHeight="1" x14ac:dyDescent="0.2">
      <c r="Y141" s="277"/>
      <c r="Z141" s="277"/>
      <c r="AA141" s="277"/>
      <c r="AB141" s="277"/>
      <c r="AC141" s="277"/>
      <c r="AD141" s="277"/>
      <c r="AE141" s="277"/>
      <c r="AF141" s="277"/>
      <c r="AG141" s="277"/>
      <c r="AH141" s="277"/>
      <c r="AI141" s="277"/>
      <c r="AJ141" s="277"/>
      <c r="AK141" s="277"/>
      <c r="AL141" s="277"/>
      <c r="AM141" s="277"/>
      <c r="AN141" s="277"/>
      <c r="AO141" s="277"/>
      <c r="AP141" s="277"/>
      <c r="AQ141" s="277"/>
      <c r="AR141" s="277"/>
      <c r="AS141" s="277"/>
      <c r="AT141" s="277"/>
      <c r="AU141" s="277"/>
      <c r="AV141" s="277"/>
    </row>
  </sheetData>
  <sheetProtection formatCells="0" formatColumns="0" formatRows="0" insertRows="0" insertHyperlinks="0" sort="0" autoFilter="0" pivotTables="0"/>
  <autoFilter ref="A111:A132" xr:uid="{00000000-0009-0000-0000-000002000000}"/>
  <dataConsolidate/>
  <mergeCells count="222">
    <mergeCell ref="A128:A132"/>
    <mergeCell ref="BO101:BP105"/>
    <mergeCell ref="BP111:BP116"/>
    <mergeCell ref="BQ111:BQ116"/>
    <mergeCell ref="AU101:BN101"/>
    <mergeCell ref="AU102:BN102"/>
    <mergeCell ref="AU103:BN103"/>
    <mergeCell ref="BK104:BN104"/>
    <mergeCell ref="BK105:BN105"/>
    <mergeCell ref="BC109:BC110"/>
    <mergeCell ref="BI109:BI110"/>
    <mergeCell ref="AP117:AP121"/>
    <mergeCell ref="AF124:AF125"/>
    <mergeCell ref="V115:X115"/>
    <mergeCell ref="Y122:AC127"/>
    <mergeCell ref="AI122:AI127"/>
    <mergeCell ref="AJ122:AJ127"/>
    <mergeCell ref="AG122:AG127"/>
    <mergeCell ref="AN117:AN121"/>
    <mergeCell ref="V126:X126"/>
    <mergeCell ref="AM117:AM121"/>
    <mergeCell ref="D128:D132"/>
    <mergeCell ref="I128:I132"/>
    <mergeCell ref="K128:K132"/>
    <mergeCell ref="M128:M132"/>
    <mergeCell ref="N128:N132"/>
    <mergeCell ref="B111:B132"/>
    <mergeCell ref="N111:N116"/>
    <mergeCell ref="D111:D116"/>
    <mergeCell ref="K111:K116"/>
    <mergeCell ref="I117:I121"/>
    <mergeCell ref="N117:N121"/>
    <mergeCell ref="D122:D127"/>
    <mergeCell ref="AR101:AT105"/>
    <mergeCell ref="V101:AF101"/>
    <mergeCell ref="Q111:Q116"/>
    <mergeCell ref="AQ117:AQ121"/>
    <mergeCell ref="AH117:AH121"/>
    <mergeCell ref="AG117:AG121"/>
    <mergeCell ref="AH128:AH132"/>
    <mergeCell ref="AI128:AI132"/>
    <mergeCell ref="AJ128:AJ132"/>
    <mergeCell ref="AK128:AK132"/>
    <mergeCell ref="AL128:AL132"/>
    <mergeCell ref="AM128:AM132"/>
    <mergeCell ref="AJ117:AJ121"/>
    <mergeCell ref="AG128:AG132"/>
    <mergeCell ref="Y128:AC132"/>
    <mergeCell ref="AF130:AF131"/>
    <mergeCell ref="R128:R132"/>
    <mergeCell ref="S128:S132"/>
    <mergeCell ref="AT109:AT110"/>
    <mergeCell ref="AZ109:AZ110"/>
    <mergeCell ref="AV107:AW108"/>
    <mergeCell ref="BO109:BO110"/>
    <mergeCell ref="BN109:BN110"/>
    <mergeCell ref="A101:D105"/>
    <mergeCell ref="BD107:BI108"/>
    <mergeCell ref="BD109:BD110"/>
    <mergeCell ref="BE109:BE110"/>
    <mergeCell ref="BF109:BF110"/>
    <mergeCell ref="BG109:BG110"/>
    <mergeCell ref="BH109:BH110"/>
    <mergeCell ref="AJ101:AK104"/>
    <mergeCell ref="BJ107:BO108"/>
    <mergeCell ref="BJ109:BJ110"/>
    <mergeCell ref="BK109:BK110"/>
    <mergeCell ref="BL109:BL110"/>
    <mergeCell ref="BM109:BM110"/>
    <mergeCell ref="AX107:BC108"/>
    <mergeCell ref="AX109:AX110"/>
    <mergeCell ref="AY109:AY110"/>
    <mergeCell ref="AU105:BJ105"/>
    <mergeCell ref="AU104:BJ104"/>
    <mergeCell ref="T101:T105"/>
    <mergeCell ref="AP109:AQ109"/>
    <mergeCell ref="AK111:AK116"/>
    <mergeCell ref="BD61:BE61"/>
    <mergeCell ref="J108:J109"/>
    <mergeCell ref="K108:K109"/>
    <mergeCell ref="AR107:AU108"/>
    <mergeCell ref="AU109:AU110"/>
    <mergeCell ref="V104:AA104"/>
    <mergeCell ref="AW109:AW110"/>
    <mergeCell ref="R111:R116"/>
    <mergeCell ref="S111:S116"/>
    <mergeCell ref="AL111:AL116"/>
    <mergeCell ref="AI111:AI116"/>
    <mergeCell ref="AE113:AE114"/>
    <mergeCell ref="AF113:AF114"/>
    <mergeCell ref="V114:X114"/>
    <mergeCell ref="AN107:AQ108"/>
    <mergeCell ref="BB109:BB110"/>
    <mergeCell ref="AQ111:AQ116"/>
    <mergeCell ref="AP111:AP116"/>
    <mergeCell ref="AR109:AR110"/>
    <mergeCell ref="AV109:AV110"/>
    <mergeCell ref="BA109:BA110"/>
    <mergeCell ref="AS109:AS110"/>
    <mergeCell ref="E102:N102"/>
    <mergeCell ref="E103:N103"/>
    <mergeCell ref="M104:N104"/>
    <mergeCell ref="E101:N101"/>
    <mergeCell ref="AE109:AF109"/>
    <mergeCell ref="R101:S105"/>
    <mergeCell ref="V103:AF103"/>
    <mergeCell ref="V102:AF102"/>
    <mergeCell ref="Y109:AD109"/>
    <mergeCell ref="V105:AA105"/>
    <mergeCell ref="AB105:AD105"/>
    <mergeCell ref="AN109:AO109"/>
    <mergeCell ref="E104:L104"/>
    <mergeCell ref="T107:AD107"/>
    <mergeCell ref="E109:E110"/>
    <mergeCell ref="F109:F110"/>
    <mergeCell ref="E105:L105"/>
    <mergeCell ref="M105:N105"/>
    <mergeCell ref="G109:G110"/>
    <mergeCell ref="I107:L107"/>
    <mergeCell ref="AE104:AF104"/>
    <mergeCell ref="AN101:AQ105"/>
    <mergeCell ref="A107:A110"/>
    <mergeCell ref="M107:S108"/>
    <mergeCell ref="D107:D110"/>
    <mergeCell ref="H107:H110"/>
    <mergeCell ref="M109:N109"/>
    <mergeCell ref="O109:S109"/>
    <mergeCell ref="L108:L109"/>
    <mergeCell ref="B107:B110"/>
    <mergeCell ref="I108:I109"/>
    <mergeCell ref="E107:G108"/>
    <mergeCell ref="AG109:AG110"/>
    <mergeCell ref="AG111:AG116"/>
    <mergeCell ref="AH111:AH116"/>
    <mergeCell ref="AB104:AD104"/>
    <mergeCell ref="T108:AD108"/>
    <mergeCell ref="V109:X109"/>
    <mergeCell ref="V110:X110"/>
    <mergeCell ref="V116:X116"/>
    <mergeCell ref="Y110:AD110"/>
    <mergeCell ref="Y111:AC116"/>
    <mergeCell ref="I111:I116"/>
    <mergeCell ref="M111:M116"/>
    <mergeCell ref="V111:X111"/>
    <mergeCell ref="V112:X112"/>
    <mergeCell ref="S117:S121"/>
    <mergeCell ref="O111:O116"/>
    <mergeCell ref="P111:P116"/>
    <mergeCell ref="V113:X113"/>
    <mergeCell ref="A117:A121"/>
    <mergeCell ref="D117:D121"/>
    <mergeCell ref="K117:K121"/>
    <mergeCell ref="Q117:Q121"/>
    <mergeCell ref="R117:R121"/>
    <mergeCell ref="A111:A116"/>
    <mergeCell ref="A122:A127"/>
    <mergeCell ref="V117:X117"/>
    <mergeCell ref="AK117:AK121"/>
    <mergeCell ref="I122:I127"/>
    <mergeCell ref="V125:X125"/>
    <mergeCell ref="Q122:Q127"/>
    <mergeCell ref="P117:P121"/>
    <mergeCell ref="V120:X120"/>
    <mergeCell ref="V127:X127"/>
    <mergeCell ref="V118:X118"/>
    <mergeCell ref="M117:M121"/>
    <mergeCell ref="R122:R127"/>
    <mergeCell ref="K122:K127"/>
    <mergeCell ref="M122:M127"/>
    <mergeCell ref="AF119:AF120"/>
    <mergeCell ref="O128:O132"/>
    <mergeCell ref="P128:P132"/>
    <mergeCell ref="Q128:Q132"/>
    <mergeCell ref="AM122:AM127"/>
    <mergeCell ref="V122:X122"/>
    <mergeCell ref="V123:X123"/>
    <mergeCell ref="V131:X131"/>
    <mergeCell ref="AE124:AE125"/>
    <mergeCell ref="AN128:AN132"/>
    <mergeCell ref="O122:O127"/>
    <mergeCell ref="P122:P127"/>
    <mergeCell ref="V130:X130"/>
    <mergeCell ref="S122:S127"/>
    <mergeCell ref="AN122:AN127"/>
    <mergeCell ref="AK122:AK127"/>
    <mergeCell ref="AH122:AH127"/>
    <mergeCell ref="V124:X124"/>
    <mergeCell ref="AL122:AL127"/>
    <mergeCell ref="V129:X129"/>
    <mergeCell ref="V132:X132"/>
    <mergeCell ref="V128:X128"/>
    <mergeCell ref="AE130:AE131"/>
    <mergeCell ref="BP128:BP132"/>
    <mergeCell ref="AO128:AO132"/>
    <mergeCell ref="AP128:AP132"/>
    <mergeCell ref="AQ128:AQ132"/>
    <mergeCell ref="AO122:AO127"/>
    <mergeCell ref="AP122:AP127"/>
    <mergeCell ref="AQ122:AQ127"/>
    <mergeCell ref="V119:X119"/>
    <mergeCell ref="AL117:AL121"/>
    <mergeCell ref="V121:X121"/>
    <mergeCell ref="AI117:AI121"/>
    <mergeCell ref="AN111:AN116"/>
    <mergeCell ref="N122:N127"/>
    <mergeCell ref="AE119:AE120"/>
    <mergeCell ref="Y117:AC121"/>
    <mergeCell ref="O117:O121"/>
    <mergeCell ref="AM111:AM116"/>
    <mergeCell ref="AJ111:AJ116"/>
    <mergeCell ref="Y133:AV141"/>
    <mergeCell ref="BQ122:BQ127"/>
    <mergeCell ref="BR122:BR127"/>
    <mergeCell ref="BQ128:BQ132"/>
    <mergeCell ref="BR128:BR132"/>
    <mergeCell ref="BR111:BR116"/>
    <mergeCell ref="BP117:BP121"/>
    <mergeCell ref="BQ117:BQ121"/>
    <mergeCell ref="BR117:BR121"/>
    <mergeCell ref="BP122:BP127"/>
    <mergeCell ref="AO117:AO121"/>
    <mergeCell ref="AO111:AO116"/>
  </mergeCells>
  <conditionalFormatting sqref="AK111:AM111">
    <cfRule type="cellIs" dxfId="19" priority="522" operator="equal">
      <formula>#REF!</formula>
    </cfRule>
    <cfRule type="cellIs" dxfId="18" priority="523" operator="equal">
      <formula>#REF!</formula>
    </cfRule>
    <cfRule type="cellIs" dxfId="17" priority="524" operator="equal">
      <formula>#REF!</formula>
    </cfRule>
    <cfRule type="cellIs" dxfId="16" priority="525" operator="equal">
      <formula>#REF!</formula>
    </cfRule>
  </conditionalFormatting>
  <conditionalFormatting sqref="R111:R116">
    <cfRule type="containsText" dxfId="15" priority="93" stopIfTrue="1" operator="containsText" text="BAJA">
      <formula>NOT(ISERROR(SEARCH("BAJA",R111)))</formula>
    </cfRule>
    <cfRule type="containsText" dxfId="14" priority="94" stopIfTrue="1" operator="containsText" text="MODERADA">
      <formula>NOT(ISERROR(SEARCH("MODERADA",R111)))</formula>
    </cfRule>
    <cfRule type="containsText" dxfId="13" priority="95" stopIfTrue="1" operator="containsText" text="ALTA">
      <formula>NOT(ISERROR(SEARCH("ALTA",R111)))</formula>
    </cfRule>
    <cfRule type="containsText" dxfId="12" priority="96" stopIfTrue="1" operator="containsText" text="EXTREMA">
      <formula>NOT(ISERROR(SEARCH("EXTREMA",R111)))</formula>
    </cfRule>
  </conditionalFormatting>
  <conditionalFormatting sqref="AP111:AP132">
    <cfRule type="containsText" dxfId="11" priority="89" stopIfTrue="1" operator="containsText" text="EXTREMA">
      <formula>NOT(ISERROR(SEARCH("EXTREMA",AP111)))</formula>
    </cfRule>
    <cfRule type="containsText" dxfId="10" priority="90" stopIfTrue="1" operator="containsText" text="ALTA">
      <formula>NOT(ISERROR(SEARCH("ALTA",AP111)))</formula>
    </cfRule>
    <cfRule type="containsText" dxfId="9" priority="91" stopIfTrue="1" operator="containsText" text="MODERADA">
      <formula>NOT(ISERROR(SEARCH("MODERADA",AP111)))</formula>
    </cfRule>
    <cfRule type="containsText" dxfId="8" priority="92" stopIfTrue="1" operator="containsText" text="BAJA">
      <formula>NOT(ISERROR(SEARCH("BAJA",AP111)))</formula>
    </cfRule>
  </conditionalFormatting>
  <conditionalFormatting sqref="AK117:AM117 AK122:AM122 AK128:AM128">
    <cfRule type="cellIs" dxfId="7" priority="9" operator="equal">
      <formula>#REF!</formula>
    </cfRule>
    <cfRule type="cellIs" dxfId="6" priority="10" operator="equal">
      <formula>#REF!</formula>
    </cfRule>
    <cfRule type="cellIs" dxfId="5" priority="11" operator="equal">
      <formula>#REF!</formula>
    </cfRule>
    <cfRule type="cellIs" dxfId="4" priority="12" operator="equal">
      <formula>#REF!</formula>
    </cfRule>
  </conditionalFormatting>
  <conditionalFormatting sqref="R117:R132">
    <cfRule type="containsText" dxfId="3" priority="5" stopIfTrue="1" operator="containsText" text="BAJA">
      <formula>NOT(ISERROR(SEARCH("BAJA",R117)))</formula>
    </cfRule>
    <cfRule type="containsText" dxfId="2" priority="6" stopIfTrue="1" operator="containsText" text="MODERADA">
      <formula>NOT(ISERROR(SEARCH("MODERADA",R117)))</formula>
    </cfRule>
    <cfRule type="containsText" dxfId="1" priority="7" stopIfTrue="1" operator="containsText" text="ALTA">
      <formula>NOT(ISERROR(SEARCH("ALTA",R117)))</formula>
    </cfRule>
    <cfRule type="containsText" dxfId="0" priority="8" stopIfTrue="1" operator="containsText" text="EXTREMA">
      <formula>NOT(ISERROR(SEARCH("EXTREMA",R117)))</formula>
    </cfRule>
  </conditionalFormatting>
  <dataValidations count="15">
    <dataValidation type="list" allowBlank="1" showInputMessage="1" showErrorMessage="1" sqref="N67:N92 N63 N111:N132" xr:uid="{00000000-0002-0000-0200-000000000000}">
      <formula1>$BE$63:$BE$67</formula1>
    </dataValidation>
    <dataValidation type="list" allowBlank="1" showInputMessage="1" showErrorMessage="1" sqref="M67:M92 M63 M111:M132" xr:uid="{00000000-0002-0000-0200-000001000000}">
      <formula1>$BD$63:$BD$67</formula1>
    </dataValidation>
    <dataValidation type="list" allowBlank="1" showInputMessage="1" showErrorMessage="1" sqref="E67:G92 AZ63:BA92 A63:C63 E63:G63 A67:C92" xr:uid="{00000000-0002-0000-0200-000002000000}">
      <formula1>#REF!</formula1>
    </dataValidation>
    <dataValidation type="list" allowBlank="1" showInputMessage="1" showErrorMessage="1" sqref="BL111:BL132 AZ111:AZ132 BF111:BF132" xr:uid="{00000000-0002-0000-0200-000003000000}">
      <formula1>$CJ$63:$CJ$67</formula1>
    </dataValidation>
    <dataValidation type="list" allowBlank="1" showInputMessage="1" showErrorMessage="1" sqref="BM111:BM132 BG111:BG132 BA111:BA132" xr:uid="{00000000-0002-0000-0200-000004000000}">
      <formula1>$BI$68:$BI$69</formula1>
    </dataValidation>
    <dataValidation type="list" allowBlank="1" showInputMessage="1" showErrorMessage="1" sqref="S111:S132 AQ111:AQ132" xr:uid="{00000000-0002-0000-0200-000005000000}">
      <formula1>$CJ$111:$CJ$114</formula1>
    </dataValidation>
    <dataValidation type="list" allowBlank="1" showInputMessage="1" showErrorMessage="1" sqref="G111:G132" xr:uid="{00000000-0002-0000-0200-000006000000}">
      <formula1>$CD$110:$CD$116</formula1>
    </dataValidation>
    <dataValidation type="list" allowBlank="1" showInputMessage="1" showErrorMessage="1" sqref="E111:E132" xr:uid="{00000000-0002-0000-0200-000007000000}">
      <formula1>$CL$111:$CL$117</formula1>
    </dataValidation>
    <dataValidation type="list" allowBlank="1" showInputMessage="1" showErrorMessage="1" sqref="F111:F132" xr:uid="{00000000-0002-0000-0200-000008000000}">
      <formula1>$CN$111:$CN$118</formula1>
    </dataValidation>
    <dataValidation type="list" allowBlank="1" showInputMessage="1" showErrorMessage="1" sqref="U111:U132" xr:uid="{00000000-0002-0000-0200-000009000000}">
      <formula1>$CJ$104:$CJ$105</formula1>
    </dataValidation>
    <dataValidation type="list" allowBlank="1" showInputMessage="1" showErrorMessage="1" sqref="AN111:AN132" xr:uid="{00000000-0002-0000-0200-00000A000000}">
      <formula1>$CR$111:$CR$116</formula1>
    </dataValidation>
    <dataValidation type="list" allowBlank="1" showInputMessage="1" showErrorMessage="1" sqref="AO111:AO132" xr:uid="{00000000-0002-0000-0200-00000B000000}">
      <formula1>$CT$111:$CT$116</formula1>
    </dataValidation>
    <dataValidation type="list" allowBlank="1" showInputMessage="1" showErrorMessage="1" sqref="AP111:AP132" xr:uid="{00000000-0002-0000-0200-00000C000000}">
      <formula1>$DB$111:$DB$114</formula1>
    </dataValidation>
    <dataValidation type="list" allowBlank="1" showInputMessage="1" sqref="H111:H132" xr:uid="{00000000-0002-0000-0200-00000D000000}">
      <formula1>$BZ$111:$BZ$120</formula1>
    </dataValidation>
    <dataValidation type="list" allowBlank="1" showInputMessage="1" showErrorMessage="1" sqref="A111:A132" xr:uid="{00000000-0002-0000-0200-00000E000000}">
      <formula1>$DI$111:$DI$113</formula1>
    </dataValidation>
  </dataValidations>
  <hyperlinks>
    <hyperlink ref="M109:N109" location="'CALIFICACIÓN DEL RIESGO'!A1" display="CALIFICACIÓN DEL RIESGO" xr:uid="{00000000-0004-0000-0200-000000000000}"/>
    <hyperlink ref="S110" location="'OPCIONES DE MANEJO DEL RIESGO'!A1" display="OPCIONES DE MANEJO DEL RIESGO" xr:uid="{00000000-0004-0000-0200-000001000000}"/>
    <hyperlink ref="AQ110" location="'OPCIONES DE MANEJO DEL RIESGO'!A1" display="OPCIONES DE MANEJO DEL RIESGO" xr:uid="{00000000-0004-0000-0200-000002000000}"/>
    <hyperlink ref="AN109:AO109" location="'CALIFICACIÓN DEL RIESGO'!A1" display="CALIFICACIÓN DEL RIESGO" xr:uid="{00000000-0004-0000-0200-000003000000}"/>
    <hyperlink ref="H107:H110" location="'CLASIFICACIÓN DEL RIESGO '!A1" display="'CLASIFICACIÓN DEL RIESGO '!A1" xr:uid="{00000000-0004-0000-0200-000004000000}"/>
    <hyperlink ref="E107:F108" location="'CONTEXTO ESTRATÉGICO'!A1" display="CONTEXTO ESTRATÉGICO" xr:uid="{00000000-0004-0000-0200-000005000000}"/>
    <hyperlink ref="Y111:AC116" location="'EVALUACIÓN DE CONTROLES'!A1" display="EVALUACIÓN DE LOS CONTROLES" xr:uid="{00000000-0004-0000-0200-000006000000}"/>
    <hyperlink ref="Y117:AC121" location="'EVALUACIÓN DE CONTROLES'!A1" display="EVALUACIÓN DE LOS CONTROLES" xr:uid="{00000000-0004-0000-0200-000007000000}"/>
    <hyperlink ref="Y122:AC127" location="'EVALUACIÓN DE CONTROLES'!A1" display="EVALUACIÓN DE LOS CONTROLES" xr:uid="{00000000-0004-0000-0200-000008000000}"/>
    <hyperlink ref="Y128:AC132" location="'EVALUACIÓN DE CONTROLES'!A1" display="EVALUACIÓN DE LOS CONTROLES" xr:uid="{00000000-0004-0000-0200-000009000000}"/>
  </hyperlinks>
  <pageMargins left="0.70866141732283472" right="0.70866141732283472" top="0.74803149606299213" bottom="0.74803149606299213" header="0.31496062992125984" footer="0.31496062992125984"/>
  <pageSetup scale="9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1">
    <tabColor rgb="FFCCFFFF"/>
  </sheetPr>
  <dimension ref="B1:C15"/>
  <sheetViews>
    <sheetView zoomScale="85" zoomScaleNormal="85" zoomScaleSheetLayoutView="100" workbookViewId="0"/>
  </sheetViews>
  <sheetFormatPr baseColWidth="10" defaultRowHeight="15" x14ac:dyDescent="0.25"/>
  <cols>
    <col min="1" max="1" width="1.7109375" style="6" customWidth="1"/>
    <col min="2" max="2" width="22.140625" style="6" customWidth="1"/>
    <col min="3" max="3" width="151" style="6" customWidth="1"/>
    <col min="4" max="4" width="2" style="6" customWidth="1"/>
    <col min="5" max="16384" width="11.42578125" style="6"/>
  </cols>
  <sheetData>
    <row r="1" spans="2:3" ht="9.75" customHeight="1" x14ac:dyDescent="0.25"/>
    <row r="2" spans="2:3" ht="40.5" hidden="1" customHeight="1" x14ac:dyDescent="0.25"/>
    <row r="3" spans="2:3" ht="39.75" hidden="1" customHeight="1" x14ac:dyDescent="0.25"/>
    <row r="4" spans="2:3" ht="6.75" customHeight="1" thickBot="1" x14ac:dyDescent="0.3"/>
    <row r="5" spans="2:3" ht="44.25" customHeight="1" thickBot="1" x14ac:dyDescent="0.3">
      <c r="B5" s="446" t="s">
        <v>128</v>
      </c>
      <c r="C5" s="447"/>
    </row>
    <row r="6" spans="2:3" ht="36" customHeight="1" x14ac:dyDescent="0.25">
      <c r="B6" s="81" t="s">
        <v>103</v>
      </c>
      <c r="C6" s="200" t="s">
        <v>232</v>
      </c>
    </row>
    <row r="7" spans="2:3" ht="43.5" customHeight="1" x14ac:dyDescent="0.25">
      <c r="B7" s="69" t="s">
        <v>68</v>
      </c>
      <c r="C7" s="44" t="s">
        <v>233</v>
      </c>
    </row>
    <row r="8" spans="2:3" ht="52.5" customHeight="1" x14ac:dyDescent="0.25">
      <c r="B8" s="69" t="s">
        <v>5</v>
      </c>
      <c r="C8" s="44" t="s">
        <v>231</v>
      </c>
    </row>
    <row r="9" spans="2:3" ht="39.75" customHeight="1" x14ac:dyDescent="0.25">
      <c r="B9" s="69" t="s">
        <v>6</v>
      </c>
      <c r="C9" s="44" t="s">
        <v>230</v>
      </c>
    </row>
    <row r="10" spans="2:3" ht="39.75" customHeight="1" x14ac:dyDescent="0.25">
      <c r="B10" s="69" t="s">
        <v>234</v>
      </c>
      <c r="C10" s="44" t="s">
        <v>235</v>
      </c>
    </row>
    <row r="11" spans="2:3" ht="49.5" customHeight="1" x14ac:dyDescent="0.25">
      <c r="B11" s="69" t="s">
        <v>93</v>
      </c>
      <c r="C11" s="44" t="s">
        <v>297</v>
      </c>
    </row>
    <row r="12" spans="2:3" ht="51" hidden="1" customHeight="1" thickBot="1" x14ac:dyDescent="0.3">
      <c r="B12" s="201"/>
      <c r="C12" s="202"/>
    </row>
    <row r="13" spans="2:3" ht="46.5" customHeight="1" x14ac:dyDescent="0.25">
      <c r="B13" s="69" t="s">
        <v>302</v>
      </c>
      <c r="C13" s="131" t="s">
        <v>305</v>
      </c>
    </row>
    <row r="14" spans="2:3" ht="44.25" customHeight="1" x14ac:dyDescent="0.25">
      <c r="B14" s="69" t="s">
        <v>303</v>
      </c>
      <c r="C14" s="203" t="s">
        <v>306</v>
      </c>
    </row>
    <row r="15" spans="2:3" ht="43.5" customHeight="1" x14ac:dyDescent="0.25">
      <c r="B15" s="69" t="s">
        <v>304</v>
      </c>
      <c r="C15" s="203" t="s">
        <v>306</v>
      </c>
    </row>
  </sheetData>
  <mergeCells count="1">
    <mergeCell ref="B5:C5"/>
  </mergeCells>
  <pageMargins left="0.7" right="0.7" top="0.75" bottom="0.75" header="0.3" footer="0.3"/>
  <pageSetup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2">
    <tabColor rgb="FFCCFFFF"/>
  </sheetPr>
  <dimension ref="B1:J27"/>
  <sheetViews>
    <sheetView topLeftCell="D1" zoomScale="90" zoomScaleNormal="90" zoomScaleSheetLayoutView="100" workbookViewId="0">
      <selection activeCell="D15" sqref="D15:E15"/>
    </sheetView>
  </sheetViews>
  <sheetFormatPr baseColWidth="10" defaultRowHeight="15" x14ac:dyDescent="0.25"/>
  <cols>
    <col min="1" max="1" width="3.140625" customWidth="1"/>
    <col min="2" max="2" width="6.7109375" customWidth="1"/>
    <col min="3" max="3" width="16.5703125" customWidth="1"/>
    <col min="4" max="4" width="61.5703125" customWidth="1"/>
    <col min="5" max="5" width="37.42578125" customWidth="1"/>
    <col min="6" max="6" width="3.140625" customWidth="1"/>
    <col min="8" max="8" width="44.28515625" customWidth="1"/>
    <col min="10" max="10" width="46.140625" customWidth="1"/>
  </cols>
  <sheetData>
    <row r="1" spans="2:10" s="6" customFormat="1" ht="16.5" customHeight="1" thickBot="1" x14ac:dyDescent="0.3"/>
    <row r="2" spans="2:10" s="6" customFormat="1" ht="19.5" thickBot="1" x14ac:dyDescent="0.35">
      <c r="B2" s="469" t="s">
        <v>127</v>
      </c>
      <c r="C2" s="470"/>
      <c r="D2" s="470"/>
      <c r="E2" s="471"/>
    </row>
    <row r="3" spans="2:10" s="6" customFormat="1" ht="24" customHeight="1" thickBot="1" x14ac:dyDescent="0.3">
      <c r="B3" s="24" t="s">
        <v>45</v>
      </c>
      <c r="C3" s="24" t="s">
        <v>46</v>
      </c>
      <c r="D3" s="24" t="s">
        <v>109</v>
      </c>
      <c r="E3" s="24" t="s">
        <v>48</v>
      </c>
    </row>
    <row r="4" spans="2:10" s="6" customFormat="1" ht="29.25" customHeight="1" x14ac:dyDescent="0.25">
      <c r="B4" s="54">
        <v>1</v>
      </c>
      <c r="C4" s="63" t="s">
        <v>236</v>
      </c>
      <c r="D4" s="60" t="s">
        <v>237</v>
      </c>
      <c r="E4" s="57" t="s">
        <v>242</v>
      </c>
    </row>
    <row r="5" spans="2:10" s="6" customFormat="1" ht="28.5" customHeight="1" x14ac:dyDescent="0.25">
      <c r="B5" s="55">
        <v>2</v>
      </c>
      <c r="C5" s="64" t="s">
        <v>49</v>
      </c>
      <c r="D5" s="61" t="s">
        <v>238</v>
      </c>
      <c r="E5" s="58" t="s">
        <v>53</v>
      </c>
    </row>
    <row r="6" spans="2:10" s="6" customFormat="1" ht="32.25" customHeight="1" x14ac:dyDescent="0.25">
      <c r="B6" s="55">
        <v>3</v>
      </c>
      <c r="C6" s="64" t="s">
        <v>50</v>
      </c>
      <c r="D6" s="61" t="s">
        <v>239</v>
      </c>
      <c r="E6" s="58" t="s">
        <v>54</v>
      </c>
    </row>
    <row r="7" spans="2:10" s="6" customFormat="1" ht="30.75" customHeight="1" x14ac:dyDescent="0.25">
      <c r="B7" s="55">
        <v>4</v>
      </c>
      <c r="C7" s="64" t="s">
        <v>51</v>
      </c>
      <c r="D7" s="61" t="s">
        <v>240</v>
      </c>
      <c r="E7" s="58" t="s">
        <v>55</v>
      </c>
    </row>
    <row r="8" spans="2:10" s="6" customFormat="1" ht="34.5" customHeight="1" thickBot="1" x14ac:dyDescent="0.3">
      <c r="B8" s="56">
        <v>5</v>
      </c>
      <c r="C8" s="65" t="s">
        <v>52</v>
      </c>
      <c r="D8" s="62" t="s">
        <v>241</v>
      </c>
      <c r="E8" s="59" t="s">
        <v>56</v>
      </c>
    </row>
    <row r="9" spans="2:10" s="6" customFormat="1" ht="30.75" customHeight="1" thickBot="1" x14ac:dyDescent="0.3"/>
    <row r="10" spans="2:10" s="6" customFormat="1" ht="31.5" customHeight="1" thickBot="1" x14ac:dyDescent="0.35">
      <c r="B10" s="77" t="s">
        <v>146</v>
      </c>
      <c r="C10" s="476" t="s">
        <v>147</v>
      </c>
      <c r="D10" s="477"/>
      <c r="E10" s="477"/>
      <c r="F10" s="477"/>
      <c r="G10" s="477"/>
      <c r="H10" s="477"/>
      <c r="I10" s="477"/>
      <c r="J10" s="478"/>
    </row>
    <row r="11" spans="2:10" s="6" customFormat="1" ht="30.75" customHeight="1" thickBot="1" x14ac:dyDescent="0.3">
      <c r="B11" s="25" t="s">
        <v>45</v>
      </c>
      <c r="C11" s="199" t="s">
        <v>46</v>
      </c>
      <c r="D11" s="472" t="s">
        <v>47</v>
      </c>
      <c r="E11" s="473"/>
      <c r="F11" s="465" t="s">
        <v>271</v>
      </c>
      <c r="G11" s="455"/>
      <c r="H11" s="455"/>
      <c r="I11" s="455" t="s">
        <v>307</v>
      </c>
      <c r="J11" s="456"/>
    </row>
    <row r="12" spans="2:10" s="6" customFormat="1" ht="167.25" customHeight="1" x14ac:dyDescent="0.25">
      <c r="B12" s="21">
        <v>1</v>
      </c>
      <c r="C12" s="66" t="s">
        <v>57</v>
      </c>
      <c r="D12" s="474" t="s">
        <v>122</v>
      </c>
      <c r="E12" s="475"/>
      <c r="F12" s="452" t="s">
        <v>382</v>
      </c>
      <c r="G12" s="453"/>
      <c r="H12" s="454"/>
      <c r="I12" s="450" t="s">
        <v>280</v>
      </c>
      <c r="J12" s="457"/>
    </row>
    <row r="13" spans="2:10" s="6" customFormat="1" ht="185.25" customHeight="1" x14ac:dyDescent="0.25">
      <c r="B13" s="22">
        <v>2</v>
      </c>
      <c r="C13" s="67" t="s">
        <v>58</v>
      </c>
      <c r="D13" s="461" t="s">
        <v>126</v>
      </c>
      <c r="E13" s="462"/>
      <c r="F13" s="452" t="s">
        <v>279</v>
      </c>
      <c r="G13" s="458"/>
      <c r="H13" s="459"/>
      <c r="I13" s="450" t="s">
        <v>278</v>
      </c>
      <c r="J13" s="451"/>
    </row>
    <row r="14" spans="2:10" s="6" customFormat="1" ht="169.5" customHeight="1" x14ac:dyDescent="0.25">
      <c r="B14" s="22">
        <v>3</v>
      </c>
      <c r="C14" s="67" t="s">
        <v>21</v>
      </c>
      <c r="D14" s="461" t="s">
        <v>123</v>
      </c>
      <c r="E14" s="462"/>
      <c r="F14" s="452" t="s">
        <v>276</v>
      </c>
      <c r="G14" s="458"/>
      <c r="H14" s="459"/>
      <c r="I14" s="450" t="s">
        <v>277</v>
      </c>
      <c r="J14" s="451"/>
    </row>
    <row r="15" spans="2:10" s="6" customFormat="1" ht="170.25" customHeight="1" x14ac:dyDescent="0.25">
      <c r="B15" s="22">
        <v>4</v>
      </c>
      <c r="C15" s="67" t="s">
        <v>59</v>
      </c>
      <c r="D15" s="461" t="s">
        <v>124</v>
      </c>
      <c r="E15" s="462"/>
      <c r="F15" s="452" t="s">
        <v>274</v>
      </c>
      <c r="G15" s="453"/>
      <c r="H15" s="454"/>
      <c r="I15" s="450" t="s">
        <v>275</v>
      </c>
      <c r="J15" s="451"/>
    </row>
    <row r="16" spans="2:10" s="6" customFormat="1" ht="165" customHeight="1" thickBot="1" x14ac:dyDescent="0.3">
      <c r="B16" s="23">
        <v>5</v>
      </c>
      <c r="C16" s="68" t="s">
        <v>60</v>
      </c>
      <c r="D16" s="463" t="s">
        <v>125</v>
      </c>
      <c r="E16" s="464"/>
      <c r="F16" s="466" t="s">
        <v>272</v>
      </c>
      <c r="G16" s="467"/>
      <c r="H16" s="468"/>
      <c r="I16" s="448" t="s">
        <v>273</v>
      </c>
      <c r="J16" s="449"/>
    </row>
    <row r="17" spans="2:5" s="6" customFormat="1" x14ac:dyDescent="0.25">
      <c r="B17" s="460"/>
      <c r="C17" s="460"/>
      <c r="D17" s="460"/>
      <c r="E17" s="460"/>
    </row>
    <row r="18" spans="2:5" s="6" customFormat="1" x14ac:dyDescent="0.25">
      <c r="B18" s="460"/>
      <c r="C18" s="460"/>
      <c r="D18" s="460"/>
      <c r="E18" s="460"/>
    </row>
    <row r="19" spans="2:5" s="6" customFormat="1" x14ac:dyDescent="0.25">
      <c r="B19" s="460"/>
      <c r="C19" s="460"/>
      <c r="D19" s="460"/>
      <c r="E19" s="460"/>
    </row>
    <row r="20" spans="2:5" s="6" customFormat="1" x14ac:dyDescent="0.25"/>
    <row r="21" spans="2:5" s="6" customFormat="1" x14ac:dyDescent="0.25"/>
    <row r="22" spans="2:5" s="6" customFormat="1" x14ac:dyDescent="0.25"/>
    <row r="23" spans="2:5" s="6" customFormat="1" x14ac:dyDescent="0.25"/>
    <row r="24" spans="2:5" s="6" customFormat="1" x14ac:dyDescent="0.25"/>
    <row r="25" spans="2:5" s="6" customFormat="1" x14ac:dyDescent="0.25"/>
    <row r="26" spans="2:5" s="6" customFormat="1" x14ac:dyDescent="0.25"/>
    <row r="27" spans="2:5" s="6" customFormat="1" x14ac:dyDescent="0.25"/>
  </sheetData>
  <mergeCells count="21">
    <mergeCell ref="B2:E2"/>
    <mergeCell ref="D11:E11"/>
    <mergeCell ref="D12:E12"/>
    <mergeCell ref="D13:E13"/>
    <mergeCell ref="D14:E14"/>
    <mergeCell ref="C10:J10"/>
    <mergeCell ref="B17:E19"/>
    <mergeCell ref="D15:E15"/>
    <mergeCell ref="D16:E16"/>
    <mergeCell ref="F11:H11"/>
    <mergeCell ref="F12:H12"/>
    <mergeCell ref="F13:H13"/>
    <mergeCell ref="F16:H16"/>
    <mergeCell ref="I16:J16"/>
    <mergeCell ref="I15:J15"/>
    <mergeCell ref="F15:H15"/>
    <mergeCell ref="I11:J11"/>
    <mergeCell ref="I12:J12"/>
    <mergeCell ref="I13:J13"/>
    <mergeCell ref="F14:H14"/>
    <mergeCell ref="I14:J14"/>
  </mergeCells>
  <pageMargins left="0.7" right="0.7" top="0.75" bottom="0.75" header="0.3" footer="0.3"/>
  <pageSetup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R38"/>
  <sheetViews>
    <sheetView topLeftCell="A4" zoomScale="88" zoomScaleNormal="88" workbookViewId="0">
      <selection activeCell="C13" sqref="C13"/>
    </sheetView>
  </sheetViews>
  <sheetFormatPr baseColWidth="10" defaultRowHeight="15" x14ac:dyDescent="0.25"/>
  <cols>
    <col min="1" max="1" width="3.5703125" style="6" customWidth="1"/>
    <col min="2" max="2" width="11.42578125" customWidth="1"/>
    <col min="3" max="3" width="74.7109375" customWidth="1"/>
    <col min="4" max="4" width="1" style="6" customWidth="1"/>
    <col min="5" max="5" width="0.28515625" style="6" customWidth="1"/>
    <col min="6" max="6" width="12.5703125" style="6" customWidth="1"/>
    <col min="7" max="7" width="8.85546875" style="6" customWidth="1"/>
    <col min="8" max="8" width="3.28515625" style="6" customWidth="1"/>
    <col min="9" max="10" width="11.42578125" style="6" customWidth="1"/>
    <col min="11" max="11" width="80.42578125" style="6" customWidth="1"/>
    <col min="12" max="18" width="11.42578125" style="6" customWidth="1"/>
  </cols>
  <sheetData>
    <row r="1" spans="1:11" s="6" customFormat="1" ht="3" customHeight="1" thickBot="1" x14ac:dyDescent="0.3">
      <c r="A1" s="6" t="s">
        <v>146</v>
      </c>
      <c r="B1" s="52"/>
    </row>
    <row r="2" spans="1:11" s="6" customFormat="1" ht="38.25" customHeight="1" thickBot="1" x14ac:dyDescent="0.3">
      <c r="B2" s="479" t="s">
        <v>301</v>
      </c>
      <c r="C2" s="480"/>
      <c r="F2" s="51" t="s">
        <v>15</v>
      </c>
      <c r="G2" s="486" t="s">
        <v>116</v>
      </c>
      <c r="H2" s="486"/>
      <c r="I2" s="486"/>
      <c r="J2" s="486"/>
      <c r="K2" s="487"/>
    </row>
    <row r="3" spans="1:11" ht="60" customHeight="1" thickBot="1" x14ac:dyDescent="0.3">
      <c r="B3" s="73" t="s">
        <v>119</v>
      </c>
      <c r="C3" s="70" t="s">
        <v>132</v>
      </c>
      <c r="F3" s="47" t="s">
        <v>24</v>
      </c>
      <c r="G3" s="481" t="s">
        <v>25</v>
      </c>
      <c r="H3" s="482"/>
      <c r="I3" s="483" t="s">
        <v>129</v>
      </c>
      <c r="J3" s="484"/>
      <c r="K3" s="485"/>
    </row>
    <row r="4" spans="1:11" ht="111.75" customHeight="1" thickBot="1" x14ac:dyDescent="0.3">
      <c r="B4" s="74" t="s">
        <v>65</v>
      </c>
      <c r="C4" s="71" t="s">
        <v>133</v>
      </c>
      <c r="F4" s="48" t="s">
        <v>113</v>
      </c>
      <c r="G4" s="481" t="s">
        <v>130</v>
      </c>
      <c r="H4" s="482"/>
      <c r="I4" s="483" t="s">
        <v>143</v>
      </c>
      <c r="J4" s="484"/>
      <c r="K4" s="485"/>
    </row>
    <row r="5" spans="1:11" ht="151.5" customHeight="1" thickBot="1" x14ac:dyDescent="0.3">
      <c r="B5" s="75" t="s">
        <v>64</v>
      </c>
      <c r="C5" s="72" t="s">
        <v>134</v>
      </c>
      <c r="F5" s="50" t="s">
        <v>114</v>
      </c>
      <c r="G5" s="481" t="s">
        <v>131</v>
      </c>
      <c r="H5" s="482"/>
      <c r="I5" s="483" t="s">
        <v>144</v>
      </c>
      <c r="J5" s="484"/>
      <c r="K5" s="485"/>
    </row>
    <row r="6" spans="1:11" ht="139.5" customHeight="1" thickBot="1" x14ac:dyDescent="0.3">
      <c r="B6" s="76" t="s">
        <v>66</v>
      </c>
      <c r="C6" s="72" t="s">
        <v>135</v>
      </c>
      <c r="F6" s="49" t="s">
        <v>115</v>
      </c>
      <c r="G6" s="489" t="s">
        <v>131</v>
      </c>
      <c r="H6" s="490"/>
      <c r="I6" s="483" t="s">
        <v>145</v>
      </c>
      <c r="J6" s="484"/>
      <c r="K6" s="485"/>
    </row>
    <row r="7" spans="1:11" s="6" customFormat="1" ht="15" customHeight="1" x14ac:dyDescent="0.25"/>
    <row r="8" spans="1:11" s="6" customFormat="1" ht="15" customHeight="1" x14ac:dyDescent="0.25"/>
    <row r="9" spans="1:11" s="6" customFormat="1" ht="15" customHeight="1" x14ac:dyDescent="0.25"/>
    <row r="10" spans="1:11" s="6" customFormat="1" x14ac:dyDescent="0.25"/>
    <row r="11" spans="1:11" s="6" customFormat="1" x14ac:dyDescent="0.25"/>
    <row r="12" spans="1:11" s="6" customFormat="1" x14ac:dyDescent="0.25"/>
    <row r="13" spans="1:11" s="6" customFormat="1" x14ac:dyDescent="0.25"/>
    <row r="14" spans="1:11" s="6" customFormat="1" x14ac:dyDescent="0.25"/>
    <row r="15" spans="1:11" s="6" customFormat="1" x14ac:dyDescent="0.25"/>
    <row r="16" spans="1:11" s="6" customFormat="1" x14ac:dyDescent="0.25"/>
    <row r="17" spans="2:4" s="6" customFormat="1" x14ac:dyDescent="0.25"/>
    <row r="18" spans="2:4" s="6" customFormat="1" x14ac:dyDescent="0.25"/>
    <row r="19" spans="2:4" s="6" customFormat="1" x14ac:dyDescent="0.25"/>
    <row r="20" spans="2:4" s="6" customFormat="1" x14ac:dyDescent="0.25"/>
    <row r="21" spans="2:4" s="6" customFormat="1" x14ac:dyDescent="0.25"/>
    <row r="22" spans="2:4" s="6" customFormat="1" x14ac:dyDescent="0.25"/>
    <row r="23" spans="2:4" s="6" customFormat="1" x14ac:dyDescent="0.25"/>
    <row r="24" spans="2:4" s="6" customFormat="1" x14ac:dyDescent="0.25"/>
    <row r="25" spans="2:4" s="6" customFormat="1" x14ac:dyDescent="0.25"/>
    <row r="26" spans="2:4" s="6" customFormat="1" x14ac:dyDescent="0.25"/>
    <row r="27" spans="2:4" s="6" customFormat="1" x14ac:dyDescent="0.25"/>
    <row r="28" spans="2:4" s="6" customFormat="1" hidden="1" x14ac:dyDescent="0.25"/>
    <row r="29" spans="2:4" s="6" customFormat="1" hidden="1" x14ac:dyDescent="0.25"/>
    <row r="30" spans="2:4" hidden="1" x14ac:dyDescent="0.25"/>
    <row r="31" spans="2:4" ht="18" hidden="1" x14ac:dyDescent="0.25">
      <c r="B31" s="46" t="s">
        <v>15</v>
      </c>
      <c r="C31" s="491" t="s">
        <v>23</v>
      </c>
      <c r="D31" s="491"/>
    </row>
    <row r="32" spans="2:4" ht="23.25" hidden="1" customHeight="1" x14ac:dyDescent="0.25">
      <c r="B32" s="14" t="s">
        <v>24</v>
      </c>
      <c r="C32" s="488" t="s">
        <v>25</v>
      </c>
      <c r="D32" s="488"/>
    </row>
    <row r="33" spans="2:4" ht="66.75" hidden="1" customHeight="1" x14ac:dyDescent="0.25">
      <c r="B33" s="15" t="s">
        <v>113</v>
      </c>
      <c r="C33" s="488" t="s">
        <v>26</v>
      </c>
      <c r="D33" s="488"/>
    </row>
    <row r="34" spans="2:4" ht="45" hidden="1" customHeight="1" x14ac:dyDescent="0.25">
      <c r="B34" s="16" t="s">
        <v>114</v>
      </c>
      <c r="C34" s="488" t="s">
        <v>27</v>
      </c>
      <c r="D34" s="488"/>
    </row>
    <row r="35" spans="2:4" ht="51" hidden="1" customHeight="1" x14ac:dyDescent="0.25">
      <c r="B35" s="17" t="s">
        <v>115</v>
      </c>
      <c r="C35" s="488" t="s">
        <v>28</v>
      </c>
      <c r="D35" s="488"/>
    </row>
    <row r="36" spans="2:4" hidden="1" x14ac:dyDescent="0.25">
      <c r="B36" s="6"/>
      <c r="C36" s="6"/>
    </row>
    <row r="37" spans="2:4" hidden="1" x14ac:dyDescent="0.25"/>
    <row r="38" spans="2:4" hidden="1" x14ac:dyDescent="0.25"/>
  </sheetData>
  <mergeCells count="15">
    <mergeCell ref="I5:K5"/>
    <mergeCell ref="I6:K6"/>
    <mergeCell ref="C31:D31"/>
    <mergeCell ref="C32:D32"/>
    <mergeCell ref="G5:H5"/>
    <mergeCell ref="C33:D33"/>
    <mergeCell ref="C34:D34"/>
    <mergeCell ref="C35:D35"/>
    <mergeCell ref="G6:H6"/>
    <mergeCell ref="B2:C2"/>
    <mergeCell ref="G3:H3"/>
    <mergeCell ref="I3:K3"/>
    <mergeCell ref="G2:K2"/>
    <mergeCell ref="G4:H4"/>
    <mergeCell ref="I4:K4"/>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5">
    <tabColor rgb="FFCCFFFF"/>
  </sheetPr>
  <dimension ref="A1:Z114"/>
  <sheetViews>
    <sheetView topLeftCell="B3" zoomScale="120" zoomScaleNormal="120" zoomScaleSheetLayoutView="100" workbookViewId="0">
      <selection activeCell="G10" sqref="G10:G12"/>
    </sheetView>
  </sheetViews>
  <sheetFormatPr baseColWidth="10" defaultRowHeight="15" x14ac:dyDescent="0.25"/>
  <cols>
    <col min="1" max="1" width="0" hidden="1" customWidth="1"/>
    <col min="2" max="2" width="20.7109375" customWidth="1"/>
    <col min="3" max="3" width="14.7109375" hidden="1" customWidth="1"/>
    <col min="4" max="4" width="16.28515625" customWidth="1"/>
    <col min="5" max="7" width="14.7109375" customWidth="1"/>
    <col min="8" max="8" width="17.42578125" customWidth="1"/>
    <col min="9" max="9" width="6.5703125" style="6" customWidth="1"/>
    <col min="10" max="10" width="73.28515625" style="6" hidden="1" customWidth="1"/>
    <col min="11" max="26" width="11.42578125" style="6" customWidth="1"/>
  </cols>
  <sheetData>
    <row r="1" spans="1:14" hidden="1" x14ac:dyDescent="0.25">
      <c r="B1" s="6"/>
      <c r="C1" s="6"/>
      <c r="D1" s="6"/>
      <c r="E1" s="6"/>
      <c r="F1" s="6"/>
      <c r="G1" s="6"/>
      <c r="H1" s="6"/>
    </row>
    <row r="2" spans="1:14" hidden="1" x14ac:dyDescent="0.25">
      <c r="B2" s="6"/>
      <c r="C2" s="6"/>
      <c r="D2" s="6"/>
      <c r="E2" s="6"/>
      <c r="F2" s="6"/>
      <c r="G2" s="6"/>
      <c r="H2" s="6"/>
    </row>
    <row r="3" spans="1:14" ht="15" customHeight="1" x14ac:dyDescent="0.25">
      <c r="A3" s="6"/>
      <c r="B3" s="528" t="s">
        <v>29</v>
      </c>
      <c r="C3" s="529"/>
      <c r="D3" s="529"/>
      <c r="E3" s="529"/>
      <c r="F3" s="529"/>
      <c r="G3" s="529"/>
      <c r="H3" s="529"/>
      <c r="I3" s="529"/>
      <c r="J3" s="529"/>
      <c r="K3" s="529"/>
      <c r="L3" s="529"/>
      <c r="M3" s="529"/>
      <c r="N3" s="529"/>
    </row>
    <row r="4" spans="1:14" x14ac:dyDescent="0.25">
      <c r="A4" s="6"/>
      <c r="B4" s="528"/>
      <c r="C4" s="529"/>
      <c r="D4" s="529"/>
      <c r="E4" s="529"/>
      <c r="F4" s="529"/>
      <c r="G4" s="529"/>
      <c r="H4" s="529"/>
      <c r="I4" s="529"/>
      <c r="J4" s="529"/>
      <c r="K4" s="529"/>
      <c r="L4" s="529"/>
      <c r="M4" s="529"/>
      <c r="N4" s="529"/>
    </row>
    <row r="5" spans="1:14" x14ac:dyDescent="0.25">
      <c r="A5" s="6"/>
      <c r="B5" s="7"/>
      <c r="C5" s="7"/>
      <c r="D5" s="7"/>
      <c r="E5" s="7"/>
      <c r="F5" s="7"/>
      <c r="G5" s="8"/>
      <c r="H5" s="8"/>
    </row>
    <row r="6" spans="1:14" ht="18" x14ac:dyDescent="0.25">
      <c r="A6" s="6"/>
      <c r="B6" s="493" t="s">
        <v>20</v>
      </c>
      <c r="C6" s="493"/>
      <c r="D6" s="494" t="s">
        <v>13</v>
      </c>
      <c r="E6" s="494"/>
      <c r="F6" s="494"/>
      <c r="G6" s="494"/>
      <c r="H6" s="494"/>
    </row>
    <row r="7" spans="1:14" ht="18" hidden="1" x14ac:dyDescent="0.25">
      <c r="A7" s="6"/>
      <c r="B7" s="18"/>
      <c r="C7" s="18"/>
      <c r="D7" s="7">
        <v>1</v>
      </c>
      <c r="E7" s="7">
        <v>2</v>
      </c>
      <c r="F7" s="7">
        <v>3</v>
      </c>
      <c r="G7" s="8">
        <v>4</v>
      </c>
      <c r="H7" s="8">
        <v>5</v>
      </c>
    </row>
    <row r="8" spans="1:14" ht="25.5" x14ac:dyDescent="0.25">
      <c r="A8" s="6"/>
      <c r="B8" s="18" t="s">
        <v>12</v>
      </c>
      <c r="C8" s="2"/>
      <c r="D8" s="2" t="s">
        <v>34</v>
      </c>
      <c r="E8" s="2" t="s">
        <v>35</v>
      </c>
      <c r="F8" s="2" t="s">
        <v>32</v>
      </c>
      <c r="G8" s="2" t="s">
        <v>36</v>
      </c>
      <c r="H8" s="2" t="s">
        <v>37</v>
      </c>
    </row>
    <row r="9" spans="1:14" ht="16.5" hidden="1" customHeight="1" x14ac:dyDescent="0.25">
      <c r="B9" s="18"/>
      <c r="C9" s="3" t="s">
        <v>22</v>
      </c>
      <c r="D9" s="1">
        <v>1</v>
      </c>
      <c r="E9" s="1">
        <v>2</v>
      </c>
      <c r="F9" s="1">
        <v>3</v>
      </c>
      <c r="G9" s="1">
        <v>4</v>
      </c>
      <c r="H9" s="1">
        <v>5</v>
      </c>
    </row>
    <row r="10" spans="1:14" ht="16.5" customHeight="1" x14ac:dyDescent="0.25">
      <c r="A10" s="492">
        <v>1</v>
      </c>
      <c r="B10" s="521" t="s">
        <v>30</v>
      </c>
      <c r="C10" s="506">
        <v>1</v>
      </c>
      <c r="D10" s="501">
        <v>11</v>
      </c>
      <c r="E10" s="503">
        <v>12</v>
      </c>
      <c r="F10" s="503">
        <v>13</v>
      </c>
      <c r="G10" s="495">
        <v>14</v>
      </c>
      <c r="H10" s="495">
        <v>15</v>
      </c>
    </row>
    <row r="11" spans="1:14" ht="15" customHeight="1" x14ac:dyDescent="0.25">
      <c r="A11" s="492"/>
      <c r="B11" s="522"/>
      <c r="C11" s="507"/>
      <c r="D11" s="502"/>
      <c r="E11" s="504"/>
      <c r="F11" s="504"/>
      <c r="G11" s="496"/>
      <c r="H11" s="496"/>
      <c r="K11" s="524" t="s">
        <v>40</v>
      </c>
      <c r="L11" s="524"/>
      <c r="M11" s="524"/>
    </row>
    <row r="12" spans="1:14" ht="15" customHeight="1" x14ac:dyDescent="0.25">
      <c r="A12" s="492"/>
      <c r="B12" s="523"/>
      <c r="C12" s="508"/>
      <c r="D12" s="502"/>
      <c r="E12" s="505"/>
      <c r="F12" s="505"/>
      <c r="G12" s="497"/>
      <c r="H12" s="497"/>
      <c r="K12" s="524"/>
      <c r="L12" s="524"/>
      <c r="M12" s="524"/>
    </row>
    <row r="13" spans="1:14" ht="15" customHeight="1" x14ac:dyDescent="0.25">
      <c r="A13" s="492">
        <v>2</v>
      </c>
      <c r="B13" s="521" t="s">
        <v>31</v>
      </c>
      <c r="C13" s="506">
        <v>2</v>
      </c>
      <c r="D13" s="530">
        <v>21</v>
      </c>
      <c r="E13" s="495">
        <v>22</v>
      </c>
      <c r="F13" s="495">
        <v>23</v>
      </c>
      <c r="G13" s="498">
        <v>24</v>
      </c>
      <c r="H13" s="498">
        <v>25</v>
      </c>
      <c r="K13" s="525" t="s">
        <v>41</v>
      </c>
      <c r="L13" s="525"/>
      <c r="M13" s="525"/>
    </row>
    <row r="14" spans="1:14" ht="15" customHeight="1" x14ac:dyDescent="0.25">
      <c r="A14" s="492"/>
      <c r="B14" s="522"/>
      <c r="C14" s="507"/>
      <c r="D14" s="531"/>
      <c r="E14" s="496"/>
      <c r="F14" s="496"/>
      <c r="G14" s="499"/>
      <c r="H14" s="499"/>
      <c r="K14" s="525"/>
      <c r="L14" s="525"/>
      <c r="M14" s="525"/>
    </row>
    <row r="15" spans="1:14" ht="15" customHeight="1" x14ac:dyDescent="0.25">
      <c r="A15" s="492"/>
      <c r="B15" s="523"/>
      <c r="C15" s="508"/>
      <c r="D15" s="532"/>
      <c r="E15" s="497"/>
      <c r="F15" s="497"/>
      <c r="G15" s="500"/>
      <c r="H15" s="500"/>
      <c r="K15" s="526" t="s">
        <v>42</v>
      </c>
      <c r="L15" s="526"/>
      <c r="M15" s="526"/>
    </row>
    <row r="16" spans="1:14" ht="15" customHeight="1" x14ac:dyDescent="0.25">
      <c r="A16" s="492">
        <v>3</v>
      </c>
      <c r="B16" s="521" t="s">
        <v>61</v>
      </c>
      <c r="C16" s="506">
        <v>3</v>
      </c>
      <c r="D16" s="530">
        <v>31</v>
      </c>
      <c r="E16" s="495">
        <v>32</v>
      </c>
      <c r="F16" s="512">
        <v>33</v>
      </c>
      <c r="G16" s="498">
        <v>34</v>
      </c>
      <c r="H16" s="509">
        <v>35</v>
      </c>
      <c r="K16" s="526"/>
      <c r="L16" s="526"/>
      <c r="M16" s="526"/>
    </row>
    <row r="17" spans="1:13" ht="15" customHeight="1" x14ac:dyDescent="0.25">
      <c r="A17" s="492"/>
      <c r="B17" s="522"/>
      <c r="C17" s="507"/>
      <c r="D17" s="531"/>
      <c r="E17" s="496"/>
      <c r="F17" s="513"/>
      <c r="G17" s="499"/>
      <c r="H17" s="510"/>
      <c r="K17" s="527" t="s">
        <v>43</v>
      </c>
      <c r="L17" s="527"/>
      <c r="M17" s="527"/>
    </row>
    <row r="18" spans="1:13" ht="15" customHeight="1" x14ac:dyDescent="0.25">
      <c r="A18" s="492"/>
      <c r="B18" s="523"/>
      <c r="C18" s="508"/>
      <c r="D18" s="532"/>
      <c r="E18" s="497"/>
      <c r="F18" s="514"/>
      <c r="G18" s="500"/>
      <c r="H18" s="511"/>
      <c r="K18" s="527"/>
      <c r="L18" s="527"/>
      <c r="M18" s="527"/>
    </row>
    <row r="19" spans="1:13" ht="15" customHeight="1" x14ac:dyDescent="0.25">
      <c r="A19" s="492">
        <v>4</v>
      </c>
      <c r="B19" s="521" t="s">
        <v>33</v>
      </c>
      <c r="C19" s="506">
        <v>4</v>
      </c>
      <c r="D19" s="515">
        <v>41</v>
      </c>
      <c r="E19" s="512">
        <v>42</v>
      </c>
      <c r="F19" s="512">
        <v>43</v>
      </c>
      <c r="G19" s="509">
        <v>44</v>
      </c>
      <c r="H19" s="509">
        <v>45</v>
      </c>
      <c r="K19"/>
      <c r="M19"/>
    </row>
    <row r="20" spans="1:13" ht="15" customHeight="1" x14ac:dyDescent="0.25">
      <c r="A20" s="492"/>
      <c r="B20" s="522"/>
      <c r="C20" s="507"/>
      <c r="D20" s="516"/>
      <c r="E20" s="513"/>
      <c r="F20" s="513"/>
      <c r="G20" s="510"/>
      <c r="H20" s="510"/>
    </row>
    <row r="21" spans="1:13" ht="15" customHeight="1" x14ac:dyDescent="0.25">
      <c r="A21" s="492"/>
      <c r="B21" s="523"/>
      <c r="C21" s="508"/>
      <c r="D21" s="517"/>
      <c r="E21" s="514"/>
      <c r="F21" s="514"/>
      <c r="G21" s="511"/>
      <c r="H21" s="511"/>
    </row>
    <row r="22" spans="1:13" ht="15" customHeight="1" x14ac:dyDescent="0.25">
      <c r="A22" s="492">
        <v>5</v>
      </c>
      <c r="B22" s="521" t="s">
        <v>62</v>
      </c>
      <c r="C22" s="506">
        <v>5</v>
      </c>
      <c r="D22" s="515">
        <v>51</v>
      </c>
      <c r="E22" s="512">
        <v>52</v>
      </c>
      <c r="F22" s="518">
        <v>53</v>
      </c>
      <c r="G22" s="509">
        <v>54</v>
      </c>
      <c r="H22" s="509">
        <v>55</v>
      </c>
    </row>
    <row r="23" spans="1:13" ht="15" customHeight="1" x14ac:dyDescent="0.25">
      <c r="A23" s="492"/>
      <c r="B23" s="522"/>
      <c r="C23" s="507"/>
      <c r="D23" s="516"/>
      <c r="E23" s="513"/>
      <c r="F23" s="519"/>
      <c r="G23" s="510"/>
      <c r="H23" s="510"/>
    </row>
    <row r="24" spans="1:13" ht="15" customHeight="1" x14ac:dyDescent="0.25">
      <c r="A24" s="492"/>
      <c r="B24" s="523"/>
      <c r="C24" s="508"/>
      <c r="D24" s="517"/>
      <c r="E24" s="514"/>
      <c r="F24" s="520"/>
      <c r="G24" s="511"/>
      <c r="H24" s="511"/>
    </row>
    <row r="25" spans="1:13" ht="15" customHeight="1" x14ac:dyDescent="0.25">
      <c r="A25" s="6"/>
      <c r="B25" s="6"/>
      <c r="C25" s="6"/>
      <c r="D25" s="6"/>
      <c r="E25" s="6"/>
      <c r="F25" s="6"/>
      <c r="G25" s="6"/>
      <c r="H25" s="6"/>
    </row>
    <row r="26" spans="1:13" x14ac:dyDescent="0.25">
      <c r="A26" s="6"/>
      <c r="B26" s="6"/>
      <c r="C26" s="6"/>
      <c r="D26" s="6"/>
      <c r="E26" s="6"/>
      <c r="F26" s="6"/>
      <c r="G26" s="6"/>
      <c r="H26" s="6"/>
    </row>
    <row r="27" spans="1:13" s="6" customFormat="1" x14ac:dyDescent="0.25"/>
    <row r="28" spans="1:13" s="6" customFormat="1" x14ac:dyDescent="0.25"/>
    <row r="29" spans="1:13" s="6" customFormat="1" x14ac:dyDescent="0.25"/>
    <row r="30" spans="1:13" s="6" customFormat="1" x14ac:dyDescent="0.25"/>
    <row r="31" spans="1:13" s="6" customFormat="1" x14ac:dyDescent="0.25"/>
    <row r="32" spans="1:13" s="6" customFormat="1" x14ac:dyDescent="0.25"/>
    <row r="33" s="6" customFormat="1" x14ac:dyDescent="0.25"/>
    <row r="34" s="6" customFormat="1" x14ac:dyDescent="0.25"/>
    <row r="35" s="6" customFormat="1" x14ac:dyDescent="0.25"/>
    <row r="36" s="6" customFormat="1" x14ac:dyDescent="0.25"/>
    <row r="37" s="6" customFormat="1" x14ac:dyDescent="0.25"/>
    <row r="38" s="6" customFormat="1" x14ac:dyDescent="0.25"/>
    <row r="39" s="6" customFormat="1" x14ac:dyDescent="0.25"/>
    <row r="40" s="6" customFormat="1" x14ac:dyDescent="0.25"/>
    <row r="41" s="6" customFormat="1" x14ac:dyDescent="0.25"/>
    <row r="42" s="6" customFormat="1" x14ac:dyDescent="0.25"/>
    <row r="43" s="6" customFormat="1" x14ac:dyDescent="0.25"/>
    <row r="44" s="6" customFormat="1" x14ac:dyDescent="0.25"/>
    <row r="45" s="6" customFormat="1" x14ac:dyDescent="0.25"/>
    <row r="46" s="6" customFormat="1" x14ac:dyDescent="0.25"/>
    <row r="47" s="6" customFormat="1" x14ac:dyDescent="0.25"/>
    <row r="48" s="6" customFormat="1" x14ac:dyDescent="0.25"/>
    <row r="49" spans="1:9" s="6" customFormat="1" x14ac:dyDescent="0.25"/>
    <row r="50" spans="1:9" s="6" customFormat="1" x14ac:dyDescent="0.25"/>
    <row r="51" spans="1:9" s="6" customFormat="1" x14ac:dyDescent="0.25"/>
    <row r="52" spans="1:9" s="6" customFormat="1" x14ac:dyDescent="0.25"/>
    <row r="53" spans="1:9" s="6" customFormat="1" x14ac:dyDescent="0.25"/>
    <row r="54" spans="1:9" s="6" customFormat="1" x14ac:dyDescent="0.25"/>
    <row r="55" spans="1:9" s="6" customFormat="1" x14ac:dyDescent="0.25"/>
    <row r="56" spans="1:9" s="6" customFormat="1" x14ac:dyDescent="0.25"/>
    <row r="57" spans="1:9" s="6" customFormat="1" x14ac:dyDescent="0.25"/>
    <row r="58" spans="1:9" ht="18" x14ac:dyDescent="0.25">
      <c r="A58" s="6"/>
      <c r="B58" s="6"/>
      <c r="C58" s="6"/>
      <c r="D58" s="19">
        <v>11</v>
      </c>
      <c r="E58" s="4" t="s">
        <v>24</v>
      </c>
      <c r="F58" s="6"/>
      <c r="G58" s="9" t="s">
        <v>15</v>
      </c>
      <c r="H58" s="491" t="s">
        <v>23</v>
      </c>
      <c r="I58" s="491"/>
    </row>
    <row r="59" spans="1:9" ht="42.75" customHeight="1" x14ac:dyDescent="0.25">
      <c r="A59" s="6"/>
      <c r="B59" s="6"/>
      <c r="C59" s="6"/>
      <c r="D59" s="19">
        <v>12</v>
      </c>
      <c r="E59" s="4" t="s">
        <v>24</v>
      </c>
      <c r="F59" s="6"/>
      <c r="G59" s="14" t="s">
        <v>24</v>
      </c>
      <c r="H59" s="488" t="s">
        <v>25</v>
      </c>
      <c r="I59" s="488"/>
    </row>
    <row r="60" spans="1:9" ht="42.75" customHeight="1" x14ac:dyDescent="0.25">
      <c r="A60" s="6"/>
      <c r="B60" s="6"/>
      <c r="C60" s="6"/>
      <c r="D60" s="19">
        <v>13</v>
      </c>
      <c r="E60" s="4" t="s">
        <v>24</v>
      </c>
      <c r="F60" s="6"/>
      <c r="G60" s="15" t="s">
        <v>113</v>
      </c>
      <c r="H60" s="488" t="s">
        <v>130</v>
      </c>
      <c r="I60" s="488"/>
    </row>
    <row r="61" spans="1:9" ht="78" customHeight="1" x14ac:dyDescent="0.25">
      <c r="A61" s="6"/>
      <c r="B61" s="6"/>
      <c r="C61" s="6"/>
      <c r="D61" s="19">
        <v>14</v>
      </c>
      <c r="E61" s="5" t="s">
        <v>113</v>
      </c>
      <c r="F61" s="6"/>
      <c r="G61" s="16" t="s">
        <v>114</v>
      </c>
      <c r="H61" s="488" t="s">
        <v>131</v>
      </c>
      <c r="I61" s="488"/>
    </row>
    <row r="62" spans="1:9" ht="75.75" customHeight="1" x14ac:dyDescent="0.25">
      <c r="A62" s="6"/>
      <c r="B62" s="6"/>
      <c r="C62" s="6"/>
      <c r="D62" s="19">
        <v>15</v>
      </c>
      <c r="E62" s="5" t="s">
        <v>113</v>
      </c>
      <c r="F62" s="6"/>
      <c r="G62" s="17" t="s">
        <v>115</v>
      </c>
      <c r="H62" s="488" t="s">
        <v>131</v>
      </c>
      <c r="I62" s="488"/>
    </row>
    <row r="63" spans="1:9" x14ac:dyDescent="0.25">
      <c r="A63" s="6"/>
      <c r="B63" s="6"/>
      <c r="C63" s="6"/>
      <c r="D63" s="19">
        <v>21</v>
      </c>
      <c r="E63" s="4" t="s">
        <v>24</v>
      </c>
      <c r="F63" s="6"/>
      <c r="G63" s="6"/>
      <c r="H63" s="6"/>
    </row>
    <row r="64" spans="1:9" x14ac:dyDescent="0.25">
      <c r="A64" s="6"/>
      <c r="B64" s="6"/>
      <c r="C64" s="6"/>
      <c r="D64" s="19">
        <v>22</v>
      </c>
      <c r="E64" s="5" t="s">
        <v>113</v>
      </c>
      <c r="F64" s="6"/>
      <c r="G64" s="13"/>
      <c r="H64" s="13"/>
      <c r="I64" s="13"/>
    </row>
    <row r="65" spans="1:9" ht="15" customHeight="1" x14ac:dyDescent="0.25">
      <c r="A65" s="6"/>
      <c r="B65" s="6"/>
      <c r="C65" s="6"/>
      <c r="D65" s="19">
        <v>23</v>
      </c>
      <c r="E65" s="5" t="s">
        <v>113</v>
      </c>
      <c r="F65" s="6"/>
      <c r="G65" s="12"/>
      <c r="H65" s="12"/>
      <c r="I65" s="12"/>
    </row>
    <row r="66" spans="1:9" x14ac:dyDescent="0.25">
      <c r="A66" s="6"/>
      <c r="B66" s="6"/>
      <c r="C66" s="6"/>
      <c r="D66" s="19">
        <v>24</v>
      </c>
      <c r="E66" s="10" t="s">
        <v>114</v>
      </c>
      <c r="F66" s="6"/>
      <c r="G66" s="12"/>
      <c r="H66" s="12"/>
      <c r="I66" s="12"/>
    </row>
    <row r="67" spans="1:9" ht="15" customHeight="1" x14ac:dyDescent="0.25">
      <c r="A67" s="6"/>
      <c r="B67" s="6"/>
      <c r="C67" s="6"/>
      <c r="D67" s="19">
        <v>25</v>
      </c>
      <c r="E67" s="10" t="s">
        <v>114</v>
      </c>
      <c r="F67" s="6"/>
      <c r="G67" s="12"/>
      <c r="H67" s="12"/>
      <c r="I67" s="12"/>
    </row>
    <row r="68" spans="1:9" x14ac:dyDescent="0.25">
      <c r="A68" s="6"/>
      <c r="B68" s="6"/>
      <c r="C68" s="6"/>
      <c r="D68" s="19">
        <v>31</v>
      </c>
      <c r="E68" s="4" t="s">
        <v>24</v>
      </c>
      <c r="F68" s="6"/>
      <c r="G68" s="12"/>
      <c r="H68" s="12"/>
      <c r="I68" s="12"/>
    </row>
    <row r="69" spans="1:9" x14ac:dyDescent="0.25">
      <c r="A69" s="6"/>
      <c r="B69" s="6"/>
      <c r="C69" s="6"/>
      <c r="D69" s="19">
        <v>32</v>
      </c>
      <c r="E69" s="5" t="s">
        <v>113</v>
      </c>
      <c r="F69" s="6"/>
      <c r="G69" s="13"/>
      <c r="H69" s="13"/>
      <c r="I69" s="13"/>
    </row>
    <row r="70" spans="1:9" x14ac:dyDescent="0.25">
      <c r="A70" s="6"/>
      <c r="B70" s="6"/>
      <c r="C70" s="6"/>
      <c r="D70" s="19">
        <v>33</v>
      </c>
      <c r="E70" s="10" t="s">
        <v>114</v>
      </c>
      <c r="F70" s="6"/>
      <c r="G70" s="13"/>
      <c r="H70" s="13"/>
      <c r="I70" s="13"/>
    </row>
    <row r="71" spans="1:9" x14ac:dyDescent="0.25">
      <c r="A71" s="6"/>
      <c r="B71" s="6"/>
      <c r="C71" s="6"/>
      <c r="D71" s="19">
        <v>34</v>
      </c>
      <c r="E71" s="10" t="s">
        <v>114</v>
      </c>
      <c r="F71" s="6"/>
      <c r="G71" s="13"/>
      <c r="H71" s="13"/>
      <c r="I71" s="13"/>
    </row>
    <row r="72" spans="1:9" x14ac:dyDescent="0.25">
      <c r="A72" s="6"/>
      <c r="B72" s="6"/>
      <c r="C72" s="6"/>
      <c r="D72" s="19">
        <v>35</v>
      </c>
      <c r="E72" s="11" t="s">
        <v>115</v>
      </c>
      <c r="F72" s="6"/>
      <c r="G72" s="13"/>
      <c r="H72" s="13"/>
      <c r="I72" s="13"/>
    </row>
    <row r="73" spans="1:9" x14ac:dyDescent="0.25">
      <c r="A73" s="6"/>
      <c r="B73" s="6"/>
      <c r="C73" s="6"/>
      <c r="D73" s="19">
        <v>41</v>
      </c>
      <c r="E73" s="5" t="s">
        <v>113</v>
      </c>
      <c r="F73" s="6"/>
      <c r="G73" s="13"/>
      <c r="H73" s="13"/>
      <c r="I73" s="13"/>
    </row>
    <row r="74" spans="1:9" ht="15" customHeight="1" x14ac:dyDescent="0.25">
      <c r="A74" s="6"/>
      <c r="B74" s="6"/>
      <c r="C74" s="6"/>
      <c r="D74" s="19">
        <v>42</v>
      </c>
      <c r="E74" s="10" t="s">
        <v>114</v>
      </c>
      <c r="F74" s="6"/>
      <c r="G74" s="12"/>
      <c r="H74" s="12"/>
      <c r="I74" s="12"/>
    </row>
    <row r="75" spans="1:9" x14ac:dyDescent="0.25">
      <c r="A75" s="6"/>
      <c r="B75" s="6"/>
      <c r="C75" s="6"/>
      <c r="D75" s="19">
        <v>43</v>
      </c>
      <c r="E75" s="10" t="s">
        <v>114</v>
      </c>
      <c r="F75" s="6"/>
      <c r="G75" s="12"/>
      <c r="H75" s="12"/>
      <c r="I75" s="12"/>
    </row>
    <row r="76" spans="1:9" ht="15" customHeight="1" x14ac:dyDescent="0.25">
      <c r="A76" s="6"/>
      <c r="B76" s="6"/>
      <c r="C76" s="6"/>
      <c r="D76" s="19">
        <v>44</v>
      </c>
      <c r="E76" s="11" t="s">
        <v>115</v>
      </c>
      <c r="F76" s="6"/>
      <c r="G76" s="12"/>
      <c r="H76" s="12"/>
      <c r="I76" s="12"/>
    </row>
    <row r="77" spans="1:9" x14ac:dyDescent="0.25">
      <c r="A77" s="6"/>
      <c r="B77" s="6"/>
      <c r="C77" s="6"/>
      <c r="D77" s="19">
        <v>45</v>
      </c>
      <c r="E77" s="11" t="s">
        <v>115</v>
      </c>
      <c r="F77" s="6"/>
      <c r="G77" s="12"/>
      <c r="H77" s="12"/>
      <c r="I77" s="12"/>
    </row>
    <row r="78" spans="1:9" x14ac:dyDescent="0.25">
      <c r="A78" s="6"/>
      <c r="B78" s="6"/>
      <c r="C78" s="6"/>
      <c r="D78" s="20">
        <v>51</v>
      </c>
      <c r="E78" s="5" t="s">
        <v>113</v>
      </c>
      <c r="F78" s="6"/>
      <c r="G78" s="13"/>
      <c r="H78" s="13"/>
      <c r="I78" s="13"/>
    </row>
    <row r="79" spans="1:9" x14ac:dyDescent="0.25">
      <c r="A79" s="6"/>
      <c r="B79" s="6"/>
      <c r="C79" s="6"/>
      <c r="D79" s="20">
        <v>52</v>
      </c>
      <c r="E79" s="10" t="s">
        <v>114</v>
      </c>
      <c r="F79" s="6"/>
      <c r="G79" s="13"/>
      <c r="H79" s="13"/>
      <c r="I79" s="13"/>
    </row>
    <row r="80" spans="1:9" x14ac:dyDescent="0.25">
      <c r="A80" s="6"/>
      <c r="B80" s="6"/>
      <c r="C80" s="6"/>
      <c r="D80" s="20">
        <v>53</v>
      </c>
      <c r="E80" s="11" t="s">
        <v>115</v>
      </c>
      <c r="F80" s="6"/>
      <c r="G80" s="13"/>
      <c r="H80" s="13"/>
      <c r="I80" s="13"/>
    </row>
    <row r="81" spans="1:9" x14ac:dyDescent="0.25">
      <c r="A81" s="6"/>
      <c r="B81" s="6"/>
      <c r="C81" s="6"/>
      <c r="D81" s="20">
        <v>54</v>
      </c>
      <c r="E81" s="11" t="s">
        <v>115</v>
      </c>
      <c r="F81" s="6"/>
      <c r="G81" s="13"/>
      <c r="H81" s="13"/>
      <c r="I81" s="13"/>
    </row>
    <row r="82" spans="1:9" x14ac:dyDescent="0.25">
      <c r="A82" s="6"/>
      <c r="B82" s="6"/>
      <c r="C82" s="6"/>
      <c r="D82" s="20">
        <v>55</v>
      </c>
      <c r="E82" s="11" t="s">
        <v>115</v>
      </c>
      <c r="F82" s="6"/>
      <c r="G82" s="6"/>
      <c r="H82" s="6"/>
    </row>
    <row r="83" spans="1:9" x14ac:dyDescent="0.25">
      <c r="A83" s="6"/>
      <c r="B83" s="6"/>
      <c r="C83" s="6"/>
      <c r="F83" s="6"/>
      <c r="G83" s="6"/>
      <c r="H83" s="6"/>
    </row>
    <row r="84" spans="1:9" s="6" customFormat="1" x14ac:dyDescent="0.25"/>
    <row r="85" spans="1:9" s="6" customFormat="1" x14ac:dyDescent="0.25"/>
    <row r="86" spans="1:9" s="6" customFormat="1" x14ac:dyDescent="0.25"/>
    <row r="87" spans="1:9" s="6" customFormat="1" x14ac:dyDescent="0.25"/>
    <row r="88" spans="1:9" s="6" customFormat="1" x14ac:dyDescent="0.25"/>
    <row r="89" spans="1:9" s="6" customFormat="1" x14ac:dyDescent="0.25"/>
    <row r="90" spans="1:9" s="6" customFormat="1" x14ac:dyDescent="0.25"/>
    <row r="91" spans="1:9" s="6" customFormat="1" x14ac:dyDescent="0.25"/>
    <row r="92" spans="1:9" s="6" customFormat="1" x14ac:dyDescent="0.25"/>
    <row r="93" spans="1:9" s="6" customFormat="1" x14ac:dyDescent="0.25"/>
    <row r="94" spans="1:9" s="6" customFormat="1" x14ac:dyDescent="0.25"/>
    <row r="95" spans="1:9" s="6" customFormat="1" x14ac:dyDescent="0.25"/>
    <row r="96" spans="1:9"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sheetData>
  <mergeCells count="52">
    <mergeCell ref="B3:N4"/>
    <mergeCell ref="F10:F12"/>
    <mergeCell ref="F16:F18"/>
    <mergeCell ref="B13:B15"/>
    <mergeCell ref="C13:C15"/>
    <mergeCell ref="D13:D15"/>
    <mergeCell ref="E13:E15"/>
    <mergeCell ref="C16:C18"/>
    <mergeCell ref="D16:D18"/>
    <mergeCell ref="B16:B18"/>
    <mergeCell ref="K11:M12"/>
    <mergeCell ref="K13:M14"/>
    <mergeCell ref="K15:M16"/>
    <mergeCell ref="K17:M18"/>
    <mergeCell ref="B10:B12"/>
    <mergeCell ref="E16:E18"/>
    <mergeCell ref="B19:B21"/>
    <mergeCell ref="B22:B24"/>
    <mergeCell ref="C19:C21"/>
    <mergeCell ref="E22:E24"/>
    <mergeCell ref="F19:F21"/>
    <mergeCell ref="C22:C24"/>
    <mergeCell ref="D19:D21"/>
    <mergeCell ref="D22:D24"/>
    <mergeCell ref="G19:G21"/>
    <mergeCell ref="E19:E21"/>
    <mergeCell ref="F22:F24"/>
    <mergeCell ref="H19:H21"/>
    <mergeCell ref="G22:G24"/>
    <mergeCell ref="H22:H24"/>
    <mergeCell ref="H13:H15"/>
    <mergeCell ref="G16:G18"/>
    <mergeCell ref="H16:H18"/>
    <mergeCell ref="B6:C6"/>
    <mergeCell ref="D6:H6"/>
    <mergeCell ref="H10:H12"/>
    <mergeCell ref="F13:F15"/>
    <mergeCell ref="G10:G12"/>
    <mergeCell ref="G13:G15"/>
    <mergeCell ref="D10:D12"/>
    <mergeCell ref="E10:E12"/>
    <mergeCell ref="C10:C12"/>
    <mergeCell ref="H62:I62"/>
    <mergeCell ref="H58:I58"/>
    <mergeCell ref="H59:I59"/>
    <mergeCell ref="H60:I60"/>
    <mergeCell ref="H61:I61"/>
    <mergeCell ref="A10:A12"/>
    <mergeCell ref="A13:A15"/>
    <mergeCell ref="A16:A18"/>
    <mergeCell ref="A19:A21"/>
    <mergeCell ref="A22:A24"/>
  </mergeCells>
  <pageMargins left="0.7" right="0.7" top="0.75" bottom="0.75" header="0.3" footer="0.3"/>
  <pageSetup scale="82"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AG211"/>
  <sheetViews>
    <sheetView zoomScale="70" zoomScaleNormal="70" workbookViewId="0">
      <selection activeCell="A27" sqref="A27"/>
    </sheetView>
  </sheetViews>
  <sheetFormatPr baseColWidth="10" defaultRowHeight="15" x14ac:dyDescent="0.25"/>
  <cols>
    <col min="1" max="1" width="4" customWidth="1"/>
    <col min="2" max="2" width="14.28515625" customWidth="1"/>
    <col min="3" max="3" width="29.7109375" customWidth="1"/>
    <col min="4" max="4" width="46.85546875" customWidth="1"/>
    <col min="5" max="5" width="26" customWidth="1"/>
    <col min="6" max="6" width="27" customWidth="1"/>
    <col min="7" max="7" width="15.140625" customWidth="1"/>
    <col min="8" max="8" width="16.42578125" customWidth="1"/>
    <col min="9" max="9" width="24.42578125" customWidth="1"/>
    <col min="10" max="10" width="22.140625" customWidth="1"/>
    <col min="11" max="11" width="20.42578125" customWidth="1"/>
    <col min="12" max="12" width="34.28515625" customWidth="1"/>
    <col min="13" max="13" width="18.85546875" customWidth="1"/>
    <col min="14" max="14" width="13.5703125" customWidth="1"/>
    <col min="15" max="15" width="13.85546875" customWidth="1"/>
    <col min="16" max="16" width="10.140625" customWidth="1"/>
    <col min="17" max="17" width="12.42578125" customWidth="1"/>
    <col min="18" max="18" width="24" customWidth="1"/>
    <col min="19" max="19" width="39.28515625" customWidth="1"/>
  </cols>
  <sheetData>
    <row r="3" spans="2:33" ht="21" x14ac:dyDescent="0.35">
      <c r="R3" s="550" t="s">
        <v>300</v>
      </c>
      <c r="S3" s="551"/>
    </row>
    <row r="4" spans="2:33" ht="121.5" customHeight="1" x14ac:dyDescent="0.25">
      <c r="R4" s="208" t="s">
        <v>294</v>
      </c>
      <c r="S4" s="207" t="s">
        <v>308</v>
      </c>
    </row>
    <row r="5" spans="2:33" ht="15.75" thickBot="1" x14ac:dyDescent="0.3">
      <c r="R5" s="136" t="s">
        <v>254</v>
      </c>
      <c r="S5" s="136">
        <v>0</v>
      </c>
      <c r="AB5">
        <v>15</v>
      </c>
      <c r="AC5">
        <v>5</v>
      </c>
      <c r="AD5">
        <v>10</v>
      </c>
      <c r="AE5">
        <v>30</v>
      </c>
    </row>
    <row r="6" spans="2:33" ht="21" customHeight="1" x14ac:dyDescent="0.25">
      <c r="B6" s="552" t="s">
        <v>251</v>
      </c>
      <c r="C6" s="553"/>
      <c r="D6" s="553"/>
      <c r="E6" s="553"/>
      <c r="F6" s="553"/>
      <c r="G6" s="553"/>
      <c r="H6" s="553"/>
      <c r="I6" s="553"/>
      <c r="J6" s="553"/>
      <c r="K6" s="553"/>
      <c r="L6" s="553"/>
      <c r="M6" s="553"/>
      <c r="N6" s="553"/>
      <c r="O6" s="554"/>
      <c r="P6" s="210"/>
      <c r="R6" s="136" t="s">
        <v>255</v>
      </c>
      <c r="S6" s="136">
        <v>1</v>
      </c>
      <c r="AB6">
        <v>0</v>
      </c>
      <c r="AC6">
        <v>0</v>
      </c>
      <c r="AD6">
        <v>0</v>
      </c>
      <c r="AE6">
        <v>0</v>
      </c>
    </row>
    <row r="7" spans="2:33" ht="21" customHeight="1" x14ac:dyDescent="0.25">
      <c r="B7" s="555"/>
      <c r="C7" s="556"/>
      <c r="D7" s="556"/>
      <c r="E7" s="556"/>
      <c r="F7" s="556"/>
      <c r="G7" s="556"/>
      <c r="H7" s="556"/>
      <c r="I7" s="556"/>
      <c r="J7" s="556"/>
      <c r="K7" s="556"/>
      <c r="L7" s="556"/>
      <c r="M7" s="556"/>
      <c r="N7" s="556"/>
      <c r="O7" s="557"/>
      <c r="P7" s="210"/>
      <c r="R7" s="136" t="s">
        <v>256</v>
      </c>
      <c r="S7" s="136">
        <v>2</v>
      </c>
      <c r="AG7" t="s">
        <v>247</v>
      </c>
    </row>
    <row r="8" spans="2:33" ht="21" customHeight="1" thickBot="1" x14ac:dyDescent="0.3">
      <c r="B8" s="558"/>
      <c r="C8" s="559"/>
      <c r="D8" s="559"/>
      <c r="E8" s="559"/>
      <c r="F8" s="559"/>
      <c r="G8" s="559"/>
      <c r="H8" s="559"/>
      <c r="I8" s="559"/>
      <c r="J8" s="559"/>
      <c r="K8" s="559"/>
      <c r="L8" s="559"/>
      <c r="M8" s="559"/>
      <c r="N8" s="559"/>
      <c r="O8" s="560"/>
      <c r="P8" s="210"/>
      <c r="R8" s="138"/>
      <c r="S8" s="138"/>
      <c r="AG8" t="s">
        <v>248</v>
      </c>
    </row>
    <row r="9" spans="2:33" ht="36" customHeight="1" x14ac:dyDescent="0.25">
      <c r="B9" s="548" t="s">
        <v>298</v>
      </c>
      <c r="C9" s="543" t="s">
        <v>63</v>
      </c>
      <c r="D9" s="543" t="s">
        <v>252</v>
      </c>
      <c r="E9" s="564" t="s">
        <v>293</v>
      </c>
      <c r="F9" s="564"/>
      <c r="G9" s="564"/>
      <c r="H9" s="564"/>
      <c r="I9" s="564"/>
      <c r="J9" s="564"/>
      <c r="K9" s="564"/>
      <c r="L9" s="548" t="s">
        <v>253</v>
      </c>
      <c r="M9" s="548" t="s">
        <v>299</v>
      </c>
      <c r="N9" s="548" t="s">
        <v>310</v>
      </c>
      <c r="O9" s="548" t="s">
        <v>311</v>
      </c>
      <c r="P9" s="211"/>
      <c r="R9" s="533" t="s">
        <v>309</v>
      </c>
      <c r="S9" s="534"/>
    </row>
    <row r="10" spans="2:33" ht="89.25" customHeight="1" thickBot="1" x14ac:dyDescent="0.3">
      <c r="B10" s="549"/>
      <c r="C10" s="544"/>
      <c r="D10" s="544"/>
      <c r="E10" s="215" t="s">
        <v>285</v>
      </c>
      <c r="F10" s="215" t="s">
        <v>286</v>
      </c>
      <c r="G10" s="215" t="s">
        <v>288</v>
      </c>
      <c r="H10" s="215" t="s">
        <v>287</v>
      </c>
      <c r="I10" s="215" t="s">
        <v>289</v>
      </c>
      <c r="J10" s="215" t="s">
        <v>291</v>
      </c>
      <c r="K10" s="215" t="s">
        <v>290</v>
      </c>
      <c r="L10" s="549"/>
      <c r="M10" s="549"/>
      <c r="N10" s="549"/>
      <c r="O10" s="549"/>
      <c r="P10" s="211"/>
      <c r="R10" s="535"/>
      <c r="S10" s="536"/>
    </row>
    <row r="11" spans="2:33" ht="54.75" customHeight="1" x14ac:dyDescent="0.25">
      <c r="B11" s="565">
        <v>1</v>
      </c>
      <c r="C11" s="221" t="s">
        <v>247</v>
      </c>
      <c r="D11" s="102" t="s">
        <v>367</v>
      </c>
      <c r="E11" s="136">
        <v>15</v>
      </c>
      <c r="F11" s="136">
        <v>5</v>
      </c>
      <c r="G11" s="136">
        <v>0</v>
      </c>
      <c r="H11" s="136">
        <v>10</v>
      </c>
      <c r="I11" s="169">
        <v>15</v>
      </c>
      <c r="J11" s="136">
        <v>10</v>
      </c>
      <c r="K11" s="136">
        <v>30</v>
      </c>
      <c r="L11" s="137"/>
      <c r="M11" s="222">
        <f>SUM(E11:K11)</f>
        <v>85</v>
      </c>
      <c r="N11" s="222">
        <v>2</v>
      </c>
      <c r="O11" s="222"/>
      <c r="P11" s="209"/>
      <c r="R11" s="537"/>
      <c r="S11" s="538"/>
    </row>
    <row r="12" spans="2:33" ht="68.25" customHeight="1" x14ac:dyDescent="0.25">
      <c r="B12" s="565"/>
      <c r="C12" s="221" t="s">
        <v>247</v>
      </c>
      <c r="D12" s="103" t="s">
        <v>349</v>
      </c>
      <c r="E12" s="136">
        <v>15</v>
      </c>
      <c r="F12" s="136">
        <v>5</v>
      </c>
      <c r="G12" s="136">
        <v>0</v>
      </c>
      <c r="H12" s="136">
        <v>10</v>
      </c>
      <c r="I12" s="169">
        <v>15</v>
      </c>
      <c r="J12" s="136">
        <v>10</v>
      </c>
      <c r="K12" s="136">
        <v>30</v>
      </c>
      <c r="L12" s="135"/>
      <c r="M12" s="222">
        <f>SUM(E12:K12)</f>
        <v>85</v>
      </c>
      <c r="N12" s="222">
        <v>2</v>
      </c>
      <c r="O12" s="222"/>
      <c r="P12" s="209"/>
    </row>
    <row r="13" spans="2:33" ht="50.25" customHeight="1" x14ac:dyDescent="0.25">
      <c r="B13" s="565"/>
      <c r="C13" s="221" t="s">
        <v>247</v>
      </c>
      <c r="D13" s="104" t="s">
        <v>379</v>
      </c>
      <c r="E13" s="136">
        <v>15</v>
      </c>
      <c r="F13" s="136">
        <v>5</v>
      </c>
      <c r="G13" s="136">
        <v>0</v>
      </c>
      <c r="H13" s="136">
        <v>10</v>
      </c>
      <c r="I13" s="169">
        <v>15</v>
      </c>
      <c r="J13" s="136">
        <v>10</v>
      </c>
      <c r="K13" s="136">
        <v>0</v>
      </c>
      <c r="L13" s="135"/>
      <c r="M13" s="222">
        <f>SUM(E13:K13)</f>
        <v>55</v>
      </c>
      <c r="N13" s="222">
        <v>1</v>
      </c>
      <c r="O13" s="222"/>
      <c r="P13" s="209"/>
    </row>
    <row r="14" spans="2:33" ht="57.75" customHeight="1" x14ac:dyDescent="0.25">
      <c r="B14" s="565">
        <v>2</v>
      </c>
      <c r="P14" s="209"/>
      <c r="Q14" s="540" t="s">
        <v>257</v>
      </c>
      <c r="R14" s="541"/>
      <c r="S14" s="542"/>
    </row>
    <row r="15" spans="2:33" ht="78" customHeight="1" x14ac:dyDescent="0.25">
      <c r="B15" s="565"/>
      <c r="P15" s="209"/>
      <c r="Q15" s="214" t="s">
        <v>292</v>
      </c>
      <c r="R15" s="213" t="s">
        <v>258</v>
      </c>
      <c r="S15" s="212" t="s">
        <v>259</v>
      </c>
    </row>
    <row r="16" spans="2:33" ht="48.75" customHeight="1" x14ac:dyDescent="0.25">
      <c r="B16" s="565"/>
      <c r="P16" s="209"/>
      <c r="Q16" s="253"/>
      <c r="R16" s="254"/>
      <c r="S16" s="254"/>
    </row>
    <row r="17" spans="2:19" ht="30.75" customHeight="1" thickBot="1" x14ac:dyDescent="0.3">
      <c r="C17" s="539"/>
      <c r="D17" s="539"/>
      <c r="E17" s="539"/>
      <c r="F17" s="539"/>
      <c r="G17" s="539"/>
      <c r="H17" s="539"/>
      <c r="I17" s="539"/>
      <c r="J17" s="539"/>
      <c r="K17" s="539"/>
      <c r="L17" s="138"/>
      <c r="M17" s="138"/>
      <c r="N17" s="138"/>
      <c r="O17" s="138"/>
      <c r="P17" s="138"/>
      <c r="Q17" s="164"/>
      <c r="R17" s="164"/>
      <c r="S17" s="164"/>
    </row>
    <row r="18" spans="2:19" ht="15" customHeight="1" x14ac:dyDescent="0.25">
      <c r="B18" s="552" t="s">
        <v>251</v>
      </c>
      <c r="C18" s="553"/>
      <c r="D18" s="553"/>
      <c r="E18" s="553"/>
      <c r="F18" s="553"/>
      <c r="G18" s="553"/>
      <c r="H18" s="553"/>
      <c r="I18" s="553"/>
      <c r="J18" s="553"/>
      <c r="K18" s="553"/>
      <c r="L18" s="553"/>
      <c r="M18" s="553"/>
      <c r="N18" s="553"/>
      <c r="O18" s="554"/>
      <c r="Q18" s="164"/>
      <c r="R18" s="164"/>
      <c r="S18" s="164"/>
    </row>
    <row r="19" spans="2:19" ht="27.75" customHeight="1" x14ac:dyDescent="0.25">
      <c r="B19" s="555"/>
      <c r="C19" s="556"/>
      <c r="D19" s="556"/>
      <c r="E19" s="556"/>
      <c r="F19" s="556"/>
      <c r="G19" s="556"/>
      <c r="H19" s="556"/>
      <c r="I19" s="556"/>
      <c r="J19" s="556"/>
      <c r="K19" s="556"/>
      <c r="L19" s="556"/>
      <c r="M19" s="556"/>
      <c r="N19" s="556"/>
      <c r="O19" s="557"/>
      <c r="Q19" s="164"/>
      <c r="R19" s="164"/>
      <c r="S19" s="164"/>
    </row>
    <row r="20" spans="2:19" ht="15.75" customHeight="1" thickBot="1" x14ac:dyDescent="0.3">
      <c r="B20" s="558"/>
      <c r="C20" s="559"/>
      <c r="D20" s="559"/>
      <c r="E20" s="559"/>
      <c r="F20" s="559"/>
      <c r="G20" s="559"/>
      <c r="H20" s="559"/>
      <c r="I20" s="559"/>
      <c r="J20" s="559"/>
      <c r="K20" s="559"/>
      <c r="L20" s="559"/>
      <c r="M20" s="559"/>
      <c r="N20" s="559"/>
      <c r="O20" s="560"/>
      <c r="Q20" s="164"/>
      <c r="R20" s="164"/>
      <c r="S20" s="164"/>
    </row>
    <row r="21" spans="2:19" ht="39.75" customHeight="1" x14ac:dyDescent="0.25">
      <c r="B21" s="548" t="s">
        <v>298</v>
      </c>
      <c r="C21" s="543" t="s">
        <v>63</v>
      </c>
      <c r="D21" s="543" t="s">
        <v>252</v>
      </c>
      <c r="E21" s="545" t="s">
        <v>293</v>
      </c>
      <c r="F21" s="546"/>
      <c r="G21" s="546"/>
      <c r="H21" s="546"/>
      <c r="I21" s="546"/>
      <c r="J21" s="546"/>
      <c r="K21" s="547"/>
      <c r="L21" s="543" t="s">
        <v>253</v>
      </c>
      <c r="M21" s="548" t="s">
        <v>299</v>
      </c>
      <c r="N21" s="548" t="s">
        <v>310</v>
      </c>
      <c r="O21" s="548" t="s">
        <v>311</v>
      </c>
      <c r="Q21" s="164"/>
      <c r="R21" s="164"/>
      <c r="S21" s="164"/>
    </row>
    <row r="22" spans="2:19" ht="75.75" thickBot="1" x14ac:dyDescent="0.3">
      <c r="B22" s="549"/>
      <c r="C22" s="544"/>
      <c r="D22" s="544"/>
      <c r="E22" s="215" t="s">
        <v>285</v>
      </c>
      <c r="F22" s="215" t="s">
        <v>286</v>
      </c>
      <c r="G22" s="215" t="s">
        <v>288</v>
      </c>
      <c r="H22" s="215" t="s">
        <v>287</v>
      </c>
      <c r="I22" s="215" t="s">
        <v>289</v>
      </c>
      <c r="J22" s="215" t="s">
        <v>291</v>
      </c>
      <c r="K22" s="215" t="s">
        <v>290</v>
      </c>
      <c r="L22" s="544"/>
      <c r="M22" s="549"/>
      <c r="N22" s="549"/>
      <c r="O22" s="549"/>
      <c r="Q22" s="138"/>
      <c r="R22" s="138"/>
      <c r="S22" s="138"/>
    </row>
    <row r="23" spans="2:19" ht="63" customHeight="1" thickBot="1" x14ac:dyDescent="0.3">
      <c r="B23" s="561">
        <v>2</v>
      </c>
      <c r="C23" s="221" t="s">
        <v>248</v>
      </c>
      <c r="D23" s="204" t="s">
        <v>348</v>
      </c>
      <c r="E23" s="136">
        <v>0</v>
      </c>
      <c r="F23" s="136">
        <v>5</v>
      </c>
      <c r="G23" s="136">
        <v>0</v>
      </c>
      <c r="H23" s="136">
        <v>10</v>
      </c>
      <c r="I23" s="169">
        <v>15</v>
      </c>
      <c r="J23" s="136">
        <v>10</v>
      </c>
      <c r="K23" s="136">
        <v>0</v>
      </c>
      <c r="L23" s="135"/>
      <c r="M23" s="222">
        <f>SUM(E23:K23)</f>
        <v>40</v>
      </c>
      <c r="N23" s="222"/>
      <c r="O23" s="222">
        <v>0</v>
      </c>
      <c r="Q23" s="138"/>
      <c r="R23" s="138"/>
      <c r="S23" s="138"/>
    </row>
    <row r="24" spans="2:19" ht="99" customHeight="1" thickBot="1" x14ac:dyDescent="0.3">
      <c r="B24" s="562"/>
      <c r="C24" s="221" t="s">
        <v>247</v>
      </c>
      <c r="D24" s="204" t="s">
        <v>349</v>
      </c>
      <c r="E24" s="136">
        <v>15</v>
      </c>
      <c r="F24" s="136">
        <v>5</v>
      </c>
      <c r="G24" s="136">
        <v>0</v>
      </c>
      <c r="H24" s="136">
        <v>10</v>
      </c>
      <c r="I24" s="169">
        <v>15</v>
      </c>
      <c r="J24" s="136">
        <v>10</v>
      </c>
      <c r="K24" s="136">
        <v>30</v>
      </c>
      <c r="L24" s="135"/>
      <c r="M24" s="136">
        <f>SUM(E24:K24)</f>
        <v>85</v>
      </c>
      <c r="N24" s="136">
        <v>2</v>
      </c>
      <c r="O24" s="135"/>
      <c r="Q24" s="138"/>
      <c r="R24" s="138"/>
      <c r="S24" s="138"/>
    </row>
    <row r="25" spans="2:19" ht="81" customHeight="1" thickBot="1" x14ac:dyDescent="0.3">
      <c r="B25" s="562"/>
      <c r="C25" s="221" t="s">
        <v>247</v>
      </c>
      <c r="D25" s="205" t="s">
        <v>350</v>
      </c>
      <c r="E25" s="136">
        <v>15</v>
      </c>
      <c r="F25" s="136">
        <v>5</v>
      </c>
      <c r="G25" s="136">
        <v>0</v>
      </c>
      <c r="H25" s="136">
        <v>10</v>
      </c>
      <c r="I25" s="169">
        <v>15</v>
      </c>
      <c r="J25" s="136">
        <v>10</v>
      </c>
      <c r="K25" s="136">
        <v>30</v>
      </c>
      <c r="L25" s="135"/>
      <c r="M25" s="136">
        <f>SUM(E25:K25)</f>
        <v>85</v>
      </c>
      <c r="N25" s="136">
        <v>2</v>
      </c>
      <c r="O25" s="135"/>
      <c r="Q25" s="138"/>
      <c r="R25" s="138"/>
      <c r="S25" s="138"/>
    </row>
    <row r="26" spans="2:19" ht="43.5" customHeight="1" x14ac:dyDescent="0.25">
      <c r="B26" s="563"/>
      <c r="C26" s="135"/>
      <c r="D26" s="164"/>
      <c r="E26" s="164"/>
      <c r="F26" s="164"/>
      <c r="G26" s="164"/>
      <c r="H26" s="164"/>
      <c r="I26" s="169"/>
      <c r="J26" s="164"/>
      <c r="K26" s="164"/>
      <c r="L26" s="135"/>
      <c r="M26" s="135">
        <f>SUM(E26:K26)</f>
        <v>0</v>
      </c>
      <c r="N26" s="135"/>
      <c r="O26" s="135"/>
    </row>
    <row r="27" spans="2:19" ht="15.75" thickBot="1" x14ac:dyDescent="0.3">
      <c r="C27" s="172"/>
      <c r="D27" s="175"/>
      <c r="E27" s="173"/>
      <c r="F27" s="173"/>
      <c r="G27" s="173"/>
      <c r="H27" s="173"/>
      <c r="I27" s="173"/>
      <c r="J27" s="173"/>
      <c r="K27" s="173"/>
      <c r="L27" s="174"/>
    </row>
    <row r="28" spans="2:19" ht="15" customHeight="1" x14ac:dyDescent="0.25">
      <c r="B28" s="552" t="s">
        <v>251</v>
      </c>
      <c r="C28" s="553"/>
      <c r="D28" s="553"/>
      <c r="E28" s="553"/>
      <c r="F28" s="553"/>
      <c r="G28" s="553"/>
      <c r="H28" s="553"/>
      <c r="I28" s="553"/>
      <c r="J28" s="553"/>
      <c r="K28" s="553"/>
      <c r="L28" s="553"/>
      <c r="M28" s="553"/>
      <c r="N28" s="553"/>
      <c r="O28" s="554"/>
    </row>
    <row r="29" spans="2:19" ht="15" customHeight="1" x14ac:dyDescent="0.25">
      <c r="B29" s="555"/>
      <c r="C29" s="556"/>
      <c r="D29" s="556"/>
      <c r="E29" s="556"/>
      <c r="F29" s="556"/>
      <c r="G29" s="556"/>
      <c r="H29" s="556"/>
      <c r="I29" s="556"/>
      <c r="J29" s="556"/>
      <c r="K29" s="556"/>
      <c r="L29" s="556"/>
      <c r="M29" s="556"/>
      <c r="N29" s="556"/>
      <c r="O29" s="557"/>
    </row>
    <row r="30" spans="2:19" ht="15.75" customHeight="1" thickBot="1" x14ac:dyDescent="0.3">
      <c r="B30" s="558"/>
      <c r="C30" s="559"/>
      <c r="D30" s="559"/>
      <c r="E30" s="559"/>
      <c r="F30" s="559"/>
      <c r="G30" s="559"/>
      <c r="H30" s="559"/>
      <c r="I30" s="559"/>
      <c r="J30" s="559"/>
      <c r="K30" s="559"/>
      <c r="L30" s="559"/>
      <c r="M30" s="559"/>
      <c r="N30" s="559"/>
      <c r="O30" s="560"/>
    </row>
    <row r="31" spans="2:19" ht="45.75" customHeight="1" x14ac:dyDescent="0.25">
      <c r="B31" s="548" t="s">
        <v>298</v>
      </c>
      <c r="C31" s="543" t="s">
        <v>63</v>
      </c>
      <c r="D31" s="543" t="s">
        <v>252</v>
      </c>
      <c r="E31" s="545" t="s">
        <v>293</v>
      </c>
      <c r="F31" s="546"/>
      <c r="G31" s="546"/>
      <c r="H31" s="546"/>
      <c r="I31" s="546"/>
      <c r="J31" s="546"/>
      <c r="K31" s="547"/>
      <c r="L31" s="543" t="s">
        <v>253</v>
      </c>
      <c r="M31" s="548" t="s">
        <v>299</v>
      </c>
      <c r="N31" s="548" t="s">
        <v>310</v>
      </c>
      <c r="O31" s="548" t="s">
        <v>311</v>
      </c>
    </row>
    <row r="32" spans="2:19" ht="75.75" thickBot="1" x14ac:dyDescent="0.3">
      <c r="B32" s="549"/>
      <c r="C32" s="544"/>
      <c r="D32" s="544"/>
      <c r="E32" s="215" t="s">
        <v>285</v>
      </c>
      <c r="F32" s="215" t="s">
        <v>286</v>
      </c>
      <c r="G32" s="215" t="s">
        <v>288</v>
      </c>
      <c r="H32" s="215" t="s">
        <v>287</v>
      </c>
      <c r="I32" s="215" t="s">
        <v>289</v>
      </c>
      <c r="J32" s="215" t="s">
        <v>291</v>
      </c>
      <c r="K32" s="215" t="s">
        <v>290</v>
      </c>
      <c r="L32" s="544"/>
      <c r="M32" s="549"/>
      <c r="N32" s="549"/>
      <c r="O32" s="549"/>
    </row>
    <row r="33" spans="2:15" ht="78.75" customHeight="1" x14ac:dyDescent="0.25">
      <c r="B33" s="561">
        <v>3</v>
      </c>
      <c r="C33" s="136" t="s">
        <v>247</v>
      </c>
      <c r="D33" s="102" t="s">
        <v>380</v>
      </c>
      <c r="E33" s="136">
        <v>15</v>
      </c>
      <c r="F33" s="136">
        <v>5</v>
      </c>
      <c r="G33" s="136">
        <v>0</v>
      </c>
      <c r="H33" s="136">
        <v>10</v>
      </c>
      <c r="I33" s="169">
        <v>15</v>
      </c>
      <c r="J33" s="136">
        <v>10</v>
      </c>
      <c r="K33" s="136">
        <v>30</v>
      </c>
      <c r="L33" s="137"/>
      <c r="M33" s="135">
        <f>SUM(E33:K33)</f>
        <v>85</v>
      </c>
      <c r="N33" s="136">
        <v>2</v>
      </c>
      <c r="O33" s="136"/>
    </row>
    <row r="34" spans="2:15" ht="63.75" customHeight="1" x14ac:dyDescent="0.25">
      <c r="B34" s="562"/>
      <c r="C34" s="136" t="s">
        <v>247</v>
      </c>
      <c r="D34" s="103" t="s">
        <v>364</v>
      </c>
      <c r="E34" s="136">
        <v>15</v>
      </c>
      <c r="F34" s="136">
        <v>5</v>
      </c>
      <c r="G34" s="136">
        <v>0</v>
      </c>
      <c r="H34" s="136">
        <v>10</v>
      </c>
      <c r="I34" s="169">
        <v>15</v>
      </c>
      <c r="J34" s="136">
        <v>10</v>
      </c>
      <c r="K34" s="136">
        <v>30</v>
      </c>
      <c r="L34" s="135"/>
      <c r="M34" s="135">
        <f t="shared" ref="M34:M40" si="0">SUM(E34:K34)</f>
        <v>85</v>
      </c>
      <c r="N34" s="136">
        <v>2</v>
      </c>
      <c r="O34" s="136"/>
    </row>
    <row r="35" spans="2:15" ht="63.75" customHeight="1" x14ac:dyDescent="0.25">
      <c r="B35" s="562"/>
      <c r="C35" s="136" t="s">
        <v>247</v>
      </c>
      <c r="D35" s="104" t="s">
        <v>365</v>
      </c>
      <c r="E35" s="136">
        <v>15</v>
      </c>
      <c r="F35" s="136">
        <v>5</v>
      </c>
      <c r="G35" s="136">
        <v>0</v>
      </c>
      <c r="H35" s="136">
        <v>10</v>
      </c>
      <c r="I35" s="169">
        <v>15</v>
      </c>
      <c r="J35" s="136">
        <v>10</v>
      </c>
      <c r="K35" s="136">
        <v>30</v>
      </c>
      <c r="L35" s="135"/>
      <c r="M35" s="135">
        <f t="shared" si="0"/>
        <v>85</v>
      </c>
      <c r="N35" s="136"/>
      <c r="O35" s="136">
        <v>2</v>
      </c>
    </row>
    <row r="36" spans="2:15" ht="71.25" customHeight="1" x14ac:dyDescent="0.25">
      <c r="B36" s="562"/>
      <c r="C36" s="136" t="s">
        <v>247</v>
      </c>
      <c r="D36" s="104" t="s">
        <v>349</v>
      </c>
      <c r="E36" s="136">
        <v>15</v>
      </c>
      <c r="F36" s="136">
        <v>5</v>
      </c>
      <c r="G36" s="136">
        <v>0</v>
      </c>
      <c r="H36" s="136">
        <v>10</v>
      </c>
      <c r="I36" s="169">
        <v>15</v>
      </c>
      <c r="J36" s="136">
        <v>10</v>
      </c>
      <c r="K36" s="136">
        <v>30</v>
      </c>
      <c r="L36" s="135"/>
      <c r="M36" s="135">
        <f t="shared" si="0"/>
        <v>85</v>
      </c>
      <c r="N36" s="136">
        <v>2</v>
      </c>
      <c r="O36" s="136"/>
    </row>
    <row r="37" spans="2:15" ht="51" customHeight="1" x14ac:dyDescent="0.25">
      <c r="B37" s="562"/>
      <c r="C37" s="135"/>
      <c r="D37" s="164"/>
      <c r="E37" s="164"/>
      <c r="F37" s="164"/>
      <c r="G37" s="164"/>
      <c r="H37" s="164"/>
      <c r="I37" s="169"/>
      <c r="J37" s="164"/>
      <c r="K37" s="164"/>
      <c r="L37" s="135"/>
      <c r="M37" s="135">
        <f t="shared" si="0"/>
        <v>0</v>
      </c>
      <c r="N37" s="135"/>
      <c r="O37" s="135"/>
    </row>
    <row r="38" spans="2:15" ht="38.25" customHeight="1" x14ac:dyDescent="0.25">
      <c r="B38" s="562"/>
      <c r="C38" s="135"/>
      <c r="D38" s="164"/>
      <c r="E38" s="164"/>
      <c r="F38" s="164"/>
      <c r="G38" s="164"/>
      <c r="H38" s="164"/>
      <c r="I38" s="169"/>
      <c r="J38" s="164"/>
      <c r="K38" s="164"/>
      <c r="L38" s="135"/>
      <c r="M38" s="135">
        <f t="shared" si="0"/>
        <v>0</v>
      </c>
      <c r="N38" s="135"/>
      <c r="O38" s="135"/>
    </row>
    <row r="39" spans="2:15" ht="39.75" customHeight="1" x14ac:dyDescent="0.25">
      <c r="B39" s="562"/>
      <c r="C39" s="135"/>
      <c r="D39" s="164"/>
      <c r="E39" s="164"/>
      <c r="F39" s="164"/>
      <c r="G39" s="164"/>
      <c r="H39" s="164"/>
      <c r="I39" s="169"/>
      <c r="J39" s="164"/>
      <c r="K39" s="164"/>
      <c r="L39" s="135"/>
      <c r="M39" s="135">
        <f t="shared" si="0"/>
        <v>0</v>
      </c>
      <c r="N39" s="135"/>
      <c r="O39" s="135"/>
    </row>
    <row r="40" spans="2:15" ht="44.25" customHeight="1" x14ac:dyDescent="0.25">
      <c r="B40" s="563"/>
      <c r="C40" s="135"/>
      <c r="D40" s="164"/>
      <c r="E40" s="164"/>
      <c r="F40" s="164"/>
      <c r="G40" s="164"/>
      <c r="H40" s="164"/>
      <c r="I40" s="169"/>
      <c r="J40" s="164"/>
      <c r="K40" s="164"/>
      <c r="L40" s="135"/>
      <c r="M40" s="135">
        <f t="shared" si="0"/>
        <v>0</v>
      </c>
      <c r="N40" s="135"/>
      <c r="O40" s="135"/>
    </row>
    <row r="41" spans="2:15" x14ac:dyDescent="0.25">
      <c r="C41" s="172"/>
      <c r="D41" s="176"/>
      <c r="E41" s="173"/>
      <c r="F41" s="173"/>
      <c r="G41" s="173"/>
      <c r="H41" s="173"/>
      <c r="I41" s="173"/>
      <c r="J41" s="173"/>
      <c r="K41" s="173"/>
      <c r="L41" s="172"/>
    </row>
    <row r="42" spans="2:15" ht="15.75" thickBot="1" x14ac:dyDescent="0.3">
      <c r="C42" s="172"/>
      <c r="D42" s="176"/>
      <c r="E42" s="173"/>
      <c r="F42" s="173"/>
      <c r="G42" s="173"/>
      <c r="H42" s="173"/>
      <c r="I42" s="173"/>
      <c r="J42" s="173"/>
      <c r="K42" s="173"/>
      <c r="L42" s="172"/>
    </row>
    <row r="43" spans="2:15" ht="15" customHeight="1" x14ac:dyDescent="0.25">
      <c r="B43" s="552" t="s">
        <v>251</v>
      </c>
      <c r="C43" s="553"/>
      <c r="D43" s="553"/>
      <c r="E43" s="553"/>
      <c r="F43" s="553"/>
      <c r="G43" s="553"/>
      <c r="H43" s="553"/>
      <c r="I43" s="553"/>
      <c r="J43" s="553"/>
      <c r="K43" s="553"/>
      <c r="L43" s="553"/>
      <c r="M43" s="553"/>
      <c r="N43" s="553"/>
      <c r="O43" s="554"/>
    </row>
    <row r="44" spans="2:15" ht="15" customHeight="1" x14ac:dyDescent="0.25">
      <c r="B44" s="555"/>
      <c r="C44" s="556"/>
      <c r="D44" s="556"/>
      <c r="E44" s="556"/>
      <c r="F44" s="556"/>
      <c r="G44" s="556"/>
      <c r="H44" s="556"/>
      <c r="I44" s="556"/>
      <c r="J44" s="556"/>
      <c r="K44" s="556"/>
      <c r="L44" s="556"/>
      <c r="M44" s="556"/>
      <c r="N44" s="556"/>
      <c r="O44" s="557"/>
    </row>
    <row r="45" spans="2:15" ht="15.75" customHeight="1" thickBot="1" x14ac:dyDescent="0.3">
      <c r="B45" s="558"/>
      <c r="C45" s="559"/>
      <c r="D45" s="559"/>
      <c r="E45" s="559"/>
      <c r="F45" s="559"/>
      <c r="G45" s="559"/>
      <c r="H45" s="559"/>
      <c r="I45" s="559"/>
      <c r="J45" s="559"/>
      <c r="K45" s="559"/>
      <c r="L45" s="559"/>
      <c r="M45" s="559"/>
      <c r="N45" s="559"/>
      <c r="O45" s="560"/>
    </row>
    <row r="46" spans="2:15" ht="54" customHeight="1" x14ac:dyDescent="0.25">
      <c r="B46" s="548" t="s">
        <v>298</v>
      </c>
      <c r="C46" s="543" t="s">
        <v>63</v>
      </c>
      <c r="D46" s="543" t="s">
        <v>252</v>
      </c>
      <c r="E46" s="545" t="s">
        <v>293</v>
      </c>
      <c r="F46" s="546"/>
      <c r="G46" s="546"/>
      <c r="H46" s="546"/>
      <c r="I46" s="546"/>
      <c r="J46" s="546"/>
      <c r="K46" s="547"/>
      <c r="L46" s="543" t="s">
        <v>253</v>
      </c>
      <c r="M46" s="548" t="s">
        <v>299</v>
      </c>
      <c r="N46" s="548" t="s">
        <v>310</v>
      </c>
      <c r="O46" s="548" t="s">
        <v>311</v>
      </c>
    </row>
    <row r="47" spans="2:15" ht="75.75" thickBot="1" x14ac:dyDescent="0.3">
      <c r="B47" s="549"/>
      <c r="C47" s="544"/>
      <c r="D47" s="544"/>
      <c r="E47" s="215" t="s">
        <v>285</v>
      </c>
      <c r="F47" s="215" t="s">
        <v>286</v>
      </c>
      <c r="G47" s="215" t="s">
        <v>288</v>
      </c>
      <c r="H47" s="215" t="s">
        <v>287</v>
      </c>
      <c r="I47" s="215" t="s">
        <v>289</v>
      </c>
      <c r="J47" s="215" t="s">
        <v>291</v>
      </c>
      <c r="K47" s="215" t="s">
        <v>290</v>
      </c>
      <c r="L47" s="544"/>
      <c r="M47" s="549"/>
      <c r="N47" s="549"/>
      <c r="O47" s="549"/>
    </row>
    <row r="48" spans="2:15" ht="68.25" customHeight="1" x14ac:dyDescent="0.25">
      <c r="B48" s="561">
        <v>4</v>
      </c>
      <c r="C48" s="136" t="s">
        <v>247</v>
      </c>
      <c r="D48" s="102" t="s">
        <v>349</v>
      </c>
      <c r="E48" s="136">
        <v>15</v>
      </c>
      <c r="F48" s="136">
        <v>5</v>
      </c>
      <c r="G48" s="136">
        <v>0</v>
      </c>
      <c r="H48" s="136">
        <v>10</v>
      </c>
      <c r="I48" s="169">
        <v>15</v>
      </c>
      <c r="J48" s="136">
        <v>10</v>
      </c>
      <c r="K48" s="136">
        <v>30</v>
      </c>
      <c r="L48" s="137"/>
      <c r="M48" s="136">
        <f>SUM(E48:K48)</f>
        <v>85</v>
      </c>
      <c r="N48" s="136">
        <v>2</v>
      </c>
      <c r="O48" s="136"/>
    </row>
    <row r="49" spans="2:15" ht="48.75" customHeight="1" x14ac:dyDescent="0.25">
      <c r="B49" s="562"/>
      <c r="C49" s="136" t="s">
        <v>248</v>
      </c>
      <c r="D49" s="103" t="s">
        <v>370</v>
      </c>
      <c r="E49" s="136">
        <v>0</v>
      </c>
      <c r="F49" s="136">
        <v>5</v>
      </c>
      <c r="G49" s="136">
        <v>0</v>
      </c>
      <c r="H49" s="136">
        <v>10</v>
      </c>
      <c r="I49" s="169">
        <v>15</v>
      </c>
      <c r="J49" s="136">
        <v>10</v>
      </c>
      <c r="K49" s="136">
        <v>30</v>
      </c>
      <c r="L49" s="135"/>
      <c r="M49" s="136">
        <f t="shared" ref="M49:M55" si="1">SUM(E49:K49)</f>
        <v>70</v>
      </c>
      <c r="N49" s="136"/>
      <c r="O49" s="136">
        <v>1</v>
      </c>
    </row>
    <row r="50" spans="2:15" ht="46.5" customHeight="1" x14ac:dyDescent="0.25">
      <c r="B50" s="562"/>
      <c r="C50" s="136" t="s">
        <v>247</v>
      </c>
      <c r="D50" s="104" t="s">
        <v>378</v>
      </c>
      <c r="E50" s="136">
        <v>0</v>
      </c>
      <c r="F50" s="136">
        <v>5</v>
      </c>
      <c r="G50" s="136">
        <v>0</v>
      </c>
      <c r="H50" s="136">
        <v>10</v>
      </c>
      <c r="I50" s="169">
        <v>15</v>
      </c>
      <c r="J50" s="136">
        <v>10</v>
      </c>
      <c r="K50" s="136">
        <v>30</v>
      </c>
      <c r="L50" s="135"/>
      <c r="M50" s="136">
        <f t="shared" si="1"/>
        <v>70</v>
      </c>
      <c r="N50" s="136"/>
      <c r="O50" s="136">
        <v>1</v>
      </c>
    </row>
    <row r="51" spans="2:15" ht="43.5" customHeight="1" x14ac:dyDescent="0.25">
      <c r="B51" s="562"/>
      <c r="C51" s="135"/>
      <c r="D51" s="164"/>
      <c r="E51" s="164"/>
      <c r="F51" s="136"/>
      <c r="G51" s="164"/>
      <c r="H51" s="164"/>
      <c r="I51" s="169"/>
      <c r="J51" s="164"/>
      <c r="K51" s="164"/>
      <c r="L51" s="135"/>
      <c r="M51" s="135">
        <f t="shared" si="1"/>
        <v>0</v>
      </c>
      <c r="N51" s="135"/>
      <c r="O51" s="135"/>
    </row>
    <row r="52" spans="2:15" ht="39.75" customHeight="1" x14ac:dyDescent="0.25">
      <c r="B52" s="562"/>
      <c r="C52" s="135"/>
      <c r="D52" s="164"/>
      <c r="E52" s="164"/>
      <c r="F52" s="164"/>
      <c r="G52" s="164"/>
      <c r="H52" s="164"/>
      <c r="I52" s="169"/>
      <c r="J52" s="164"/>
      <c r="K52" s="164"/>
      <c r="L52" s="135"/>
      <c r="M52" s="135">
        <f t="shared" si="1"/>
        <v>0</v>
      </c>
      <c r="N52" s="135"/>
      <c r="O52" s="135"/>
    </row>
    <row r="53" spans="2:15" ht="38.25" customHeight="1" x14ac:dyDescent="0.25">
      <c r="B53" s="562"/>
      <c r="C53" s="135"/>
      <c r="D53" s="164"/>
      <c r="E53" s="164"/>
      <c r="F53" s="164"/>
      <c r="G53" s="164"/>
      <c r="H53" s="164"/>
      <c r="I53" s="169"/>
      <c r="J53" s="164"/>
      <c r="K53" s="164"/>
      <c r="L53" s="135"/>
      <c r="M53" s="135">
        <f t="shared" si="1"/>
        <v>0</v>
      </c>
      <c r="N53" s="135"/>
      <c r="O53" s="135"/>
    </row>
    <row r="54" spans="2:15" ht="39.75" customHeight="1" x14ac:dyDescent="0.25">
      <c r="B54" s="562"/>
      <c r="C54" s="135"/>
      <c r="D54" s="164"/>
      <c r="E54" s="164"/>
      <c r="F54" s="164"/>
      <c r="G54" s="164"/>
      <c r="H54" s="164"/>
      <c r="I54" s="169"/>
      <c r="J54" s="164"/>
      <c r="K54" s="164"/>
      <c r="L54" s="135"/>
      <c r="M54" s="135">
        <f t="shared" si="1"/>
        <v>0</v>
      </c>
      <c r="N54" s="135"/>
      <c r="O54" s="135"/>
    </row>
    <row r="55" spans="2:15" ht="43.5" customHeight="1" x14ac:dyDescent="0.25">
      <c r="B55" s="563"/>
      <c r="C55" s="135"/>
      <c r="D55" s="164"/>
      <c r="E55" s="164"/>
      <c r="F55" s="164"/>
      <c r="G55" s="164"/>
      <c r="H55" s="164"/>
      <c r="I55" s="169"/>
      <c r="J55" s="164"/>
      <c r="K55" s="164"/>
      <c r="L55" s="135"/>
      <c r="M55" s="135">
        <f t="shared" si="1"/>
        <v>0</v>
      </c>
      <c r="N55" s="135"/>
      <c r="O55" s="135"/>
    </row>
    <row r="56" spans="2:15" ht="15.75" thickBot="1" x14ac:dyDescent="0.3">
      <c r="C56" s="172"/>
      <c r="D56" s="176"/>
      <c r="E56" s="173"/>
      <c r="F56" s="173"/>
      <c r="G56" s="173"/>
      <c r="H56" s="173"/>
      <c r="I56" s="173"/>
      <c r="J56" s="173"/>
      <c r="K56" s="173"/>
      <c r="L56" s="172"/>
    </row>
    <row r="57" spans="2:15" ht="23.25" customHeight="1" x14ac:dyDescent="0.25">
      <c r="B57" s="552" t="s">
        <v>251</v>
      </c>
      <c r="C57" s="553"/>
      <c r="D57" s="553"/>
      <c r="E57" s="553"/>
      <c r="F57" s="553"/>
      <c r="G57" s="553"/>
      <c r="H57" s="553"/>
      <c r="I57" s="553"/>
      <c r="J57" s="553"/>
      <c r="K57" s="553"/>
      <c r="L57" s="553"/>
      <c r="M57" s="553"/>
      <c r="N57" s="553"/>
      <c r="O57" s="554"/>
    </row>
    <row r="58" spans="2:15" ht="15" customHeight="1" x14ac:dyDescent="0.25">
      <c r="B58" s="555"/>
      <c r="C58" s="556"/>
      <c r="D58" s="556"/>
      <c r="E58" s="556"/>
      <c r="F58" s="556"/>
      <c r="G58" s="556"/>
      <c r="H58" s="556"/>
      <c r="I58" s="556"/>
      <c r="J58" s="556"/>
      <c r="K58" s="556"/>
      <c r="L58" s="556"/>
      <c r="M58" s="556"/>
      <c r="N58" s="556"/>
      <c r="O58" s="557"/>
    </row>
    <row r="59" spans="2:15" ht="25.5" customHeight="1" thickBot="1" x14ac:dyDescent="0.3">
      <c r="B59" s="558"/>
      <c r="C59" s="559"/>
      <c r="D59" s="559"/>
      <c r="E59" s="559"/>
      <c r="F59" s="559"/>
      <c r="G59" s="559"/>
      <c r="H59" s="559"/>
      <c r="I59" s="559"/>
      <c r="J59" s="559"/>
      <c r="K59" s="559"/>
      <c r="L59" s="559"/>
      <c r="M59" s="559"/>
      <c r="N59" s="559"/>
      <c r="O59" s="560"/>
    </row>
    <row r="60" spans="2:15" ht="45.75" customHeight="1" x14ac:dyDescent="0.25">
      <c r="B60" s="548" t="s">
        <v>298</v>
      </c>
      <c r="C60" s="543" t="s">
        <v>63</v>
      </c>
      <c r="D60" s="543" t="s">
        <v>252</v>
      </c>
      <c r="E60" s="545" t="s">
        <v>293</v>
      </c>
      <c r="F60" s="546"/>
      <c r="G60" s="546"/>
      <c r="H60" s="546"/>
      <c r="I60" s="546"/>
      <c r="J60" s="546"/>
      <c r="K60" s="547"/>
      <c r="L60" s="543" t="s">
        <v>253</v>
      </c>
      <c r="M60" s="548" t="s">
        <v>299</v>
      </c>
      <c r="N60" s="548" t="s">
        <v>310</v>
      </c>
      <c r="O60" s="548" t="s">
        <v>311</v>
      </c>
    </row>
    <row r="61" spans="2:15" ht="64.5" customHeight="1" x14ac:dyDescent="0.25">
      <c r="B61" s="549"/>
      <c r="C61" s="544"/>
      <c r="D61" s="544"/>
      <c r="E61" s="215" t="s">
        <v>285</v>
      </c>
      <c r="F61" s="215" t="s">
        <v>286</v>
      </c>
      <c r="G61" s="215" t="s">
        <v>288</v>
      </c>
      <c r="H61" s="215" t="s">
        <v>287</v>
      </c>
      <c r="I61" s="215" t="s">
        <v>289</v>
      </c>
      <c r="J61" s="215" t="s">
        <v>291</v>
      </c>
      <c r="K61" s="215" t="s">
        <v>290</v>
      </c>
      <c r="L61" s="544"/>
      <c r="M61" s="549"/>
      <c r="N61" s="549"/>
      <c r="O61" s="549"/>
    </row>
    <row r="62" spans="2:15" ht="33.75" customHeight="1" x14ac:dyDescent="0.25">
      <c r="B62" s="561">
        <v>5</v>
      </c>
      <c r="C62" s="135"/>
      <c r="D62" s="164"/>
      <c r="E62" s="164"/>
      <c r="F62" s="164"/>
      <c r="G62" s="164"/>
      <c r="H62" s="164"/>
      <c r="I62" s="169"/>
      <c r="J62" s="164"/>
      <c r="K62" s="164"/>
      <c r="L62" s="137"/>
      <c r="M62" s="135">
        <f>SUM(E62:K62)</f>
        <v>0</v>
      </c>
      <c r="N62" s="135"/>
      <c r="O62" s="135"/>
    </row>
    <row r="63" spans="2:15" ht="33.75" customHeight="1" x14ac:dyDescent="0.25">
      <c r="B63" s="562"/>
      <c r="C63" s="135"/>
      <c r="D63" s="164"/>
      <c r="E63" s="164"/>
      <c r="F63" s="164"/>
      <c r="G63" s="164"/>
      <c r="H63" s="164"/>
      <c r="I63" s="169"/>
      <c r="J63" s="164"/>
      <c r="K63" s="164"/>
      <c r="L63" s="135"/>
      <c r="M63" s="135">
        <f t="shared" ref="M63:M69" si="2">SUM(E63:K63)</f>
        <v>0</v>
      </c>
      <c r="N63" s="135"/>
      <c r="O63" s="135"/>
    </row>
    <row r="64" spans="2:15" ht="33" customHeight="1" x14ac:dyDescent="0.25">
      <c r="B64" s="562"/>
      <c r="C64" s="135"/>
      <c r="D64" s="164"/>
      <c r="E64" s="164"/>
      <c r="F64" s="164"/>
      <c r="G64" s="164"/>
      <c r="H64" s="164"/>
      <c r="I64" s="169"/>
      <c r="J64" s="164"/>
      <c r="K64" s="164"/>
      <c r="L64" s="135"/>
      <c r="M64" s="135">
        <f t="shared" si="2"/>
        <v>0</v>
      </c>
      <c r="N64" s="135"/>
      <c r="O64" s="135"/>
    </row>
    <row r="65" spans="2:15" ht="36" customHeight="1" x14ac:dyDescent="0.25">
      <c r="B65" s="562"/>
      <c r="C65" s="135"/>
      <c r="D65" s="164"/>
      <c r="E65" s="164"/>
      <c r="F65" s="164"/>
      <c r="G65" s="164"/>
      <c r="H65" s="164"/>
      <c r="I65" s="169"/>
      <c r="J65" s="164"/>
      <c r="K65" s="164"/>
      <c r="L65" s="135"/>
      <c r="M65" s="135">
        <f t="shared" si="2"/>
        <v>0</v>
      </c>
      <c r="N65" s="135"/>
      <c r="O65" s="135"/>
    </row>
    <row r="66" spans="2:15" ht="36" customHeight="1" x14ac:dyDescent="0.25">
      <c r="B66" s="562"/>
      <c r="C66" s="135"/>
      <c r="D66" s="164"/>
      <c r="E66" s="164"/>
      <c r="F66" s="164"/>
      <c r="G66" s="164"/>
      <c r="H66" s="164"/>
      <c r="I66" s="169"/>
      <c r="J66" s="164"/>
      <c r="K66" s="164"/>
      <c r="L66" s="135"/>
      <c r="M66" s="135">
        <f t="shared" si="2"/>
        <v>0</v>
      </c>
      <c r="N66" s="135"/>
      <c r="O66" s="135"/>
    </row>
    <row r="67" spans="2:15" ht="39.75" customHeight="1" x14ac:dyDescent="0.25">
      <c r="B67" s="562"/>
      <c r="C67" s="135"/>
      <c r="D67" s="164"/>
      <c r="E67" s="164"/>
      <c r="F67" s="164"/>
      <c r="G67" s="164"/>
      <c r="H67" s="164"/>
      <c r="I67" s="169"/>
      <c r="J67" s="164"/>
      <c r="K67" s="164"/>
      <c r="L67" s="135"/>
      <c r="M67" s="135">
        <f t="shared" si="2"/>
        <v>0</v>
      </c>
      <c r="N67" s="135"/>
      <c r="O67" s="135"/>
    </row>
    <row r="68" spans="2:15" ht="28.5" customHeight="1" x14ac:dyDescent="0.25">
      <c r="B68" s="562"/>
      <c r="C68" s="135"/>
      <c r="D68" s="164"/>
      <c r="E68" s="164"/>
      <c r="F68" s="164"/>
      <c r="G68" s="164"/>
      <c r="H68" s="164"/>
      <c r="I68" s="169"/>
      <c r="J68" s="164"/>
      <c r="K68" s="164"/>
      <c r="L68" s="135"/>
      <c r="M68" s="135">
        <f t="shared" si="2"/>
        <v>0</v>
      </c>
      <c r="N68" s="135"/>
      <c r="O68" s="135"/>
    </row>
    <row r="69" spans="2:15" ht="34.5" customHeight="1" x14ac:dyDescent="0.25">
      <c r="B69" s="563"/>
      <c r="C69" s="135"/>
      <c r="D69" s="164"/>
      <c r="E69" s="164"/>
      <c r="F69" s="164"/>
      <c r="G69" s="164"/>
      <c r="H69" s="164"/>
      <c r="I69" s="169"/>
      <c r="J69" s="164"/>
      <c r="K69" s="164"/>
      <c r="L69" s="135"/>
      <c r="M69" s="135">
        <f t="shared" si="2"/>
        <v>0</v>
      </c>
      <c r="N69" s="135"/>
      <c r="O69" s="135"/>
    </row>
    <row r="70" spans="2:15" ht="26.25" customHeight="1" thickBot="1" x14ac:dyDescent="0.3">
      <c r="C70" s="177"/>
      <c r="D70" s="177"/>
      <c r="E70" s="171"/>
      <c r="F70" s="171"/>
      <c r="G70" s="171"/>
      <c r="H70" s="171"/>
      <c r="I70" s="171"/>
      <c r="J70" s="171"/>
      <c r="K70" s="171"/>
      <c r="L70" s="177"/>
    </row>
    <row r="71" spans="2:15" ht="15" customHeight="1" x14ac:dyDescent="0.25">
      <c r="B71" s="552" t="s">
        <v>251</v>
      </c>
      <c r="C71" s="553"/>
      <c r="D71" s="553"/>
      <c r="E71" s="553"/>
      <c r="F71" s="553"/>
      <c r="G71" s="553"/>
      <c r="H71" s="553"/>
      <c r="I71" s="553"/>
      <c r="J71" s="553"/>
      <c r="K71" s="553"/>
      <c r="L71" s="553"/>
      <c r="M71" s="553"/>
      <c r="N71" s="553"/>
      <c r="O71" s="554"/>
    </row>
    <row r="72" spans="2:15" ht="15" customHeight="1" x14ac:dyDescent="0.25">
      <c r="B72" s="555"/>
      <c r="C72" s="556"/>
      <c r="D72" s="556"/>
      <c r="E72" s="556"/>
      <c r="F72" s="556"/>
      <c r="G72" s="556"/>
      <c r="H72" s="556"/>
      <c r="I72" s="556"/>
      <c r="J72" s="556"/>
      <c r="K72" s="556"/>
      <c r="L72" s="556"/>
      <c r="M72" s="556"/>
      <c r="N72" s="556"/>
      <c r="O72" s="557"/>
    </row>
    <row r="73" spans="2:15" ht="15.75" customHeight="1" thickBot="1" x14ac:dyDescent="0.3">
      <c r="B73" s="558"/>
      <c r="C73" s="559"/>
      <c r="D73" s="559"/>
      <c r="E73" s="559"/>
      <c r="F73" s="559"/>
      <c r="G73" s="559"/>
      <c r="H73" s="559"/>
      <c r="I73" s="559"/>
      <c r="J73" s="559"/>
      <c r="K73" s="559"/>
      <c r="L73" s="559"/>
      <c r="M73" s="559"/>
      <c r="N73" s="559"/>
      <c r="O73" s="560"/>
    </row>
    <row r="74" spans="2:15" ht="36.75" customHeight="1" x14ac:dyDescent="0.25">
      <c r="B74" s="548" t="s">
        <v>298</v>
      </c>
      <c r="C74" s="543" t="s">
        <v>63</v>
      </c>
      <c r="D74" s="543" t="s">
        <v>252</v>
      </c>
      <c r="E74" s="545" t="s">
        <v>293</v>
      </c>
      <c r="F74" s="546"/>
      <c r="G74" s="546"/>
      <c r="H74" s="546"/>
      <c r="I74" s="546"/>
      <c r="J74" s="546"/>
      <c r="K74" s="547"/>
      <c r="L74" s="543" t="s">
        <v>253</v>
      </c>
      <c r="M74" s="548" t="s">
        <v>299</v>
      </c>
      <c r="N74" s="548" t="s">
        <v>310</v>
      </c>
      <c r="O74" s="548" t="s">
        <v>311</v>
      </c>
    </row>
    <row r="75" spans="2:15" ht="75" x14ac:dyDescent="0.25">
      <c r="B75" s="549"/>
      <c r="C75" s="544"/>
      <c r="D75" s="544"/>
      <c r="E75" s="215" t="s">
        <v>285</v>
      </c>
      <c r="F75" s="215" t="s">
        <v>286</v>
      </c>
      <c r="G75" s="215" t="s">
        <v>288</v>
      </c>
      <c r="H75" s="215" t="s">
        <v>287</v>
      </c>
      <c r="I75" s="215" t="s">
        <v>289</v>
      </c>
      <c r="J75" s="215" t="s">
        <v>291</v>
      </c>
      <c r="K75" s="215" t="s">
        <v>290</v>
      </c>
      <c r="L75" s="544"/>
      <c r="M75" s="549"/>
      <c r="N75" s="549"/>
      <c r="O75" s="549"/>
    </row>
    <row r="76" spans="2:15" ht="48" customHeight="1" x14ac:dyDescent="0.25">
      <c r="B76" s="561">
        <v>6</v>
      </c>
      <c r="C76" s="135"/>
      <c r="D76" s="164"/>
      <c r="E76" s="164"/>
      <c r="F76" s="164"/>
      <c r="G76" s="164"/>
      <c r="H76" s="164"/>
      <c r="I76" s="169"/>
      <c r="J76" s="164"/>
      <c r="K76" s="164"/>
      <c r="L76" s="137"/>
      <c r="M76" s="135">
        <f>SUM(E76:K76)</f>
        <v>0</v>
      </c>
      <c r="N76" s="135"/>
      <c r="O76" s="135"/>
    </row>
    <row r="77" spans="2:15" ht="37.5" customHeight="1" x14ac:dyDescent="0.25">
      <c r="B77" s="562"/>
      <c r="C77" s="135"/>
      <c r="D77" s="164"/>
      <c r="E77" s="164"/>
      <c r="F77" s="164"/>
      <c r="G77" s="164"/>
      <c r="H77" s="164"/>
      <c r="I77" s="169"/>
      <c r="J77" s="164"/>
      <c r="K77" s="164"/>
      <c r="L77" s="135"/>
      <c r="M77" s="135">
        <f t="shared" ref="M77:M83" si="3">SUM(E77:K77)</f>
        <v>0</v>
      </c>
      <c r="N77" s="135"/>
      <c r="O77" s="135"/>
    </row>
    <row r="78" spans="2:15" ht="50.25" customHeight="1" x14ac:dyDescent="0.25">
      <c r="B78" s="562"/>
      <c r="C78" s="135"/>
      <c r="D78" s="164"/>
      <c r="E78" s="164"/>
      <c r="F78" s="164"/>
      <c r="G78" s="164"/>
      <c r="H78" s="164"/>
      <c r="I78" s="169"/>
      <c r="J78" s="164"/>
      <c r="K78" s="164"/>
      <c r="L78" s="135"/>
      <c r="M78" s="135">
        <f t="shared" si="3"/>
        <v>0</v>
      </c>
      <c r="N78" s="135"/>
      <c r="O78" s="135"/>
    </row>
    <row r="79" spans="2:15" ht="44.25" customHeight="1" x14ac:dyDescent="0.25">
      <c r="B79" s="562"/>
      <c r="C79" s="135"/>
      <c r="D79" s="164"/>
      <c r="E79" s="164"/>
      <c r="F79" s="164"/>
      <c r="G79" s="164"/>
      <c r="H79" s="164"/>
      <c r="I79" s="169"/>
      <c r="J79" s="164"/>
      <c r="K79" s="164"/>
      <c r="L79" s="135"/>
      <c r="M79" s="135">
        <f t="shared" si="3"/>
        <v>0</v>
      </c>
      <c r="N79" s="135"/>
      <c r="O79" s="135"/>
    </row>
    <row r="80" spans="2:15" ht="48" customHeight="1" x14ac:dyDescent="0.25">
      <c r="B80" s="562"/>
      <c r="C80" s="135"/>
      <c r="D80" s="164"/>
      <c r="E80" s="164"/>
      <c r="F80" s="164"/>
      <c r="G80" s="164"/>
      <c r="H80" s="164"/>
      <c r="I80" s="169"/>
      <c r="J80" s="164"/>
      <c r="K80" s="164"/>
      <c r="L80" s="135"/>
      <c r="M80" s="135">
        <f t="shared" si="3"/>
        <v>0</v>
      </c>
      <c r="N80" s="135"/>
      <c r="O80" s="135"/>
    </row>
    <row r="81" spans="2:15" ht="48.75" customHeight="1" x14ac:dyDescent="0.25">
      <c r="B81" s="562"/>
      <c r="C81" s="135"/>
      <c r="D81" s="164"/>
      <c r="E81" s="164"/>
      <c r="F81" s="164"/>
      <c r="G81" s="164"/>
      <c r="H81" s="164"/>
      <c r="I81" s="169"/>
      <c r="J81" s="164"/>
      <c r="K81" s="164"/>
      <c r="L81" s="135"/>
      <c r="M81" s="135">
        <f t="shared" si="3"/>
        <v>0</v>
      </c>
      <c r="N81" s="135"/>
      <c r="O81" s="135"/>
    </row>
    <row r="82" spans="2:15" ht="43.5" customHeight="1" x14ac:dyDescent="0.25">
      <c r="B82" s="562"/>
      <c r="C82" s="135"/>
      <c r="D82" s="164"/>
      <c r="E82" s="164"/>
      <c r="F82" s="164"/>
      <c r="G82" s="164"/>
      <c r="H82" s="164"/>
      <c r="I82" s="169"/>
      <c r="J82" s="164"/>
      <c r="K82" s="164"/>
      <c r="L82" s="135"/>
      <c r="M82" s="135">
        <f t="shared" si="3"/>
        <v>0</v>
      </c>
      <c r="N82" s="135"/>
      <c r="O82" s="135"/>
    </row>
    <row r="83" spans="2:15" ht="49.5" customHeight="1" x14ac:dyDescent="0.25">
      <c r="B83" s="563"/>
      <c r="C83" s="135"/>
      <c r="D83" s="164"/>
      <c r="E83" s="164"/>
      <c r="F83" s="164"/>
      <c r="G83" s="164"/>
      <c r="H83" s="164"/>
      <c r="I83" s="169"/>
      <c r="J83" s="164"/>
      <c r="K83" s="164"/>
      <c r="L83" s="135"/>
      <c r="M83" s="135">
        <f t="shared" si="3"/>
        <v>0</v>
      </c>
      <c r="N83" s="135"/>
      <c r="O83" s="135"/>
    </row>
    <row r="84" spans="2:15" ht="15.75" thickBot="1" x14ac:dyDescent="0.3">
      <c r="C84" s="172"/>
      <c r="D84" s="176"/>
      <c r="E84" s="173"/>
      <c r="F84" s="173"/>
      <c r="G84" s="173"/>
      <c r="H84" s="173"/>
      <c r="I84" s="173"/>
      <c r="J84" s="173"/>
      <c r="K84" s="173"/>
      <c r="L84" s="172"/>
    </row>
    <row r="85" spans="2:15" ht="15" customHeight="1" x14ac:dyDescent="0.25">
      <c r="B85" s="552" t="s">
        <v>251</v>
      </c>
      <c r="C85" s="553"/>
      <c r="D85" s="553"/>
      <c r="E85" s="553"/>
      <c r="F85" s="553"/>
      <c r="G85" s="553"/>
      <c r="H85" s="553"/>
      <c r="I85" s="553"/>
      <c r="J85" s="553"/>
      <c r="K85" s="553"/>
      <c r="L85" s="553"/>
      <c r="M85" s="553"/>
      <c r="N85" s="553"/>
      <c r="O85" s="554"/>
    </row>
    <row r="86" spans="2:15" ht="15" customHeight="1" x14ac:dyDescent="0.25">
      <c r="B86" s="555"/>
      <c r="C86" s="556"/>
      <c r="D86" s="556"/>
      <c r="E86" s="556"/>
      <c r="F86" s="556"/>
      <c r="G86" s="556"/>
      <c r="H86" s="556"/>
      <c r="I86" s="556"/>
      <c r="J86" s="556"/>
      <c r="K86" s="556"/>
      <c r="L86" s="556"/>
      <c r="M86" s="556"/>
      <c r="N86" s="556"/>
      <c r="O86" s="557"/>
    </row>
    <row r="87" spans="2:15" ht="15.75" customHeight="1" thickBot="1" x14ac:dyDescent="0.3">
      <c r="B87" s="558"/>
      <c r="C87" s="559"/>
      <c r="D87" s="559"/>
      <c r="E87" s="559"/>
      <c r="F87" s="559"/>
      <c r="G87" s="559"/>
      <c r="H87" s="559"/>
      <c r="I87" s="559"/>
      <c r="J87" s="559"/>
      <c r="K87" s="559"/>
      <c r="L87" s="559"/>
      <c r="M87" s="559"/>
      <c r="N87" s="559"/>
      <c r="O87" s="560"/>
    </row>
    <row r="88" spans="2:15" ht="45" customHeight="1" x14ac:dyDescent="0.25">
      <c r="B88" s="548" t="s">
        <v>298</v>
      </c>
      <c r="C88" s="543" t="s">
        <v>63</v>
      </c>
      <c r="D88" s="543" t="s">
        <v>252</v>
      </c>
      <c r="E88" s="545" t="s">
        <v>293</v>
      </c>
      <c r="F88" s="546"/>
      <c r="G88" s="546"/>
      <c r="H88" s="546"/>
      <c r="I88" s="546"/>
      <c r="J88" s="546"/>
      <c r="K88" s="547"/>
      <c r="L88" s="543" t="s">
        <v>253</v>
      </c>
      <c r="M88" s="548" t="s">
        <v>299</v>
      </c>
      <c r="N88" s="548" t="s">
        <v>310</v>
      </c>
      <c r="O88" s="548" t="s">
        <v>311</v>
      </c>
    </row>
    <row r="89" spans="2:15" ht="75" x14ac:dyDescent="0.25">
      <c r="B89" s="549"/>
      <c r="C89" s="544"/>
      <c r="D89" s="544"/>
      <c r="E89" s="215" t="s">
        <v>285</v>
      </c>
      <c r="F89" s="215" t="s">
        <v>286</v>
      </c>
      <c r="G89" s="215" t="s">
        <v>288</v>
      </c>
      <c r="H89" s="215" t="s">
        <v>287</v>
      </c>
      <c r="I89" s="215" t="s">
        <v>289</v>
      </c>
      <c r="J89" s="215" t="s">
        <v>291</v>
      </c>
      <c r="K89" s="215" t="s">
        <v>290</v>
      </c>
      <c r="L89" s="544"/>
      <c r="M89" s="549"/>
      <c r="N89" s="549"/>
      <c r="O89" s="549"/>
    </row>
    <row r="90" spans="2:15" ht="55.5" customHeight="1" x14ac:dyDescent="0.25">
      <c r="B90" s="561">
        <v>7</v>
      </c>
      <c r="C90" s="135"/>
      <c r="D90" s="164"/>
      <c r="E90" s="164"/>
      <c r="F90" s="164"/>
      <c r="G90" s="164"/>
      <c r="H90" s="164"/>
      <c r="I90" s="169"/>
      <c r="J90" s="164"/>
      <c r="K90" s="164"/>
      <c r="L90" s="137"/>
      <c r="M90" s="135">
        <f>SUM(E90:K90)</f>
        <v>0</v>
      </c>
      <c r="N90" s="135"/>
      <c r="O90" s="135"/>
    </row>
    <row r="91" spans="2:15" ht="39.75" customHeight="1" x14ac:dyDescent="0.25">
      <c r="B91" s="562"/>
      <c r="C91" s="135"/>
      <c r="D91" s="164"/>
      <c r="E91" s="164"/>
      <c r="F91" s="164"/>
      <c r="G91" s="164"/>
      <c r="H91" s="164"/>
      <c r="I91" s="169"/>
      <c r="J91" s="164"/>
      <c r="K91" s="164"/>
      <c r="L91" s="135"/>
      <c r="M91" s="135">
        <f t="shared" ref="M91:M97" si="4">SUM(E91:K91)</f>
        <v>0</v>
      </c>
      <c r="N91" s="135"/>
      <c r="O91" s="135"/>
    </row>
    <row r="92" spans="2:15" ht="37.5" customHeight="1" x14ac:dyDescent="0.25">
      <c r="B92" s="562"/>
      <c r="C92" s="135"/>
      <c r="D92" s="164"/>
      <c r="E92" s="164"/>
      <c r="F92" s="164"/>
      <c r="G92" s="164"/>
      <c r="H92" s="164"/>
      <c r="I92" s="169"/>
      <c r="J92" s="164"/>
      <c r="K92" s="164"/>
      <c r="L92" s="135"/>
      <c r="M92" s="135">
        <f t="shared" si="4"/>
        <v>0</v>
      </c>
      <c r="N92" s="135"/>
      <c r="O92" s="135"/>
    </row>
    <row r="93" spans="2:15" ht="38.25" customHeight="1" x14ac:dyDescent="0.25">
      <c r="B93" s="562"/>
      <c r="C93" s="135"/>
      <c r="D93" s="164"/>
      <c r="E93" s="164"/>
      <c r="F93" s="164"/>
      <c r="G93" s="164"/>
      <c r="H93" s="164"/>
      <c r="I93" s="169"/>
      <c r="J93" s="164"/>
      <c r="K93" s="164"/>
      <c r="L93" s="135"/>
      <c r="M93" s="135">
        <f t="shared" si="4"/>
        <v>0</v>
      </c>
      <c r="N93" s="135"/>
      <c r="O93" s="135"/>
    </row>
    <row r="94" spans="2:15" ht="40.5" customHeight="1" x14ac:dyDescent="0.25">
      <c r="B94" s="562"/>
      <c r="C94" s="135"/>
      <c r="D94" s="164"/>
      <c r="E94" s="164"/>
      <c r="F94" s="164"/>
      <c r="G94" s="164"/>
      <c r="H94" s="164"/>
      <c r="I94" s="169"/>
      <c r="J94" s="164"/>
      <c r="K94" s="164"/>
      <c r="L94" s="135"/>
      <c r="M94" s="135">
        <f t="shared" si="4"/>
        <v>0</v>
      </c>
      <c r="N94" s="135"/>
      <c r="O94" s="135"/>
    </row>
    <row r="95" spans="2:15" ht="37.5" customHeight="1" x14ac:dyDescent="0.25">
      <c r="B95" s="562"/>
      <c r="C95" s="135"/>
      <c r="D95" s="164"/>
      <c r="E95" s="164"/>
      <c r="F95" s="164"/>
      <c r="G95" s="164"/>
      <c r="H95" s="164"/>
      <c r="I95" s="169"/>
      <c r="J95" s="164"/>
      <c r="K95" s="164"/>
      <c r="L95" s="135"/>
      <c r="M95" s="135">
        <f t="shared" si="4"/>
        <v>0</v>
      </c>
      <c r="N95" s="135"/>
      <c r="O95" s="135"/>
    </row>
    <row r="96" spans="2:15" ht="45" customHeight="1" x14ac:dyDescent="0.25">
      <c r="B96" s="562"/>
      <c r="C96" s="135"/>
      <c r="D96" s="164"/>
      <c r="E96" s="164"/>
      <c r="F96" s="164"/>
      <c r="G96" s="164"/>
      <c r="H96" s="164"/>
      <c r="I96" s="169"/>
      <c r="J96" s="164"/>
      <c r="K96" s="164"/>
      <c r="L96" s="135"/>
      <c r="M96" s="135">
        <f t="shared" si="4"/>
        <v>0</v>
      </c>
      <c r="N96" s="135"/>
      <c r="O96" s="135"/>
    </row>
    <row r="97" spans="2:15" ht="44.25" customHeight="1" x14ac:dyDescent="0.25">
      <c r="B97" s="563"/>
      <c r="C97" s="135"/>
      <c r="D97" s="164"/>
      <c r="E97" s="164"/>
      <c r="F97" s="164"/>
      <c r="G97" s="164"/>
      <c r="H97" s="164"/>
      <c r="I97" s="169"/>
      <c r="J97" s="164"/>
      <c r="K97" s="164"/>
      <c r="L97" s="135"/>
      <c r="M97" s="135">
        <f t="shared" si="4"/>
        <v>0</v>
      </c>
      <c r="N97" s="135"/>
      <c r="O97" s="135"/>
    </row>
    <row r="98" spans="2:15" ht="15.75" thickBot="1" x14ac:dyDescent="0.3">
      <c r="C98" s="172"/>
      <c r="D98" s="176"/>
      <c r="E98" s="173"/>
      <c r="F98" s="173"/>
      <c r="G98" s="173"/>
      <c r="H98" s="173"/>
      <c r="I98" s="173"/>
      <c r="J98" s="173"/>
      <c r="K98" s="173"/>
      <c r="L98" s="172"/>
    </row>
    <row r="99" spans="2:15" ht="15" customHeight="1" x14ac:dyDescent="0.25">
      <c r="B99" s="552" t="s">
        <v>251</v>
      </c>
      <c r="C99" s="553"/>
      <c r="D99" s="553"/>
      <c r="E99" s="553"/>
      <c r="F99" s="553"/>
      <c r="G99" s="553"/>
      <c r="H99" s="553"/>
      <c r="I99" s="553"/>
      <c r="J99" s="553"/>
      <c r="K99" s="553"/>
      <c r="L99" s="553"/>
      <c r="M99" s="553"/>
      <c r="N99" s="553"/>
      <c r="O99" s="554"/>
    </row>
    <row r="100" spans="2:15" ht="15" customHeight="1" x14ac:dyDescent="0.25">
      <c r="B100" s="555"/>
      <c r="C100" s="556"/>
      <c r="D100" s="556"/>
      <c r="E100" s="556"/>
      <c r="F100" s="556"/>
      <c r="G100" s="556"/>
      <c r="H100" s="556"/>
      <c r="I100" s="556"/>
      <c r="J100" s="556"/>
      <c r="K100" s="556"/>
      <c r="L100" s="556"/>
      <c r="M100" s="556"/>
      <c r="N100" s="556"/>
      <c r="O100" s="557"/>
    </row>
    <row r="101" spans="2:15" ht="35.25" customHeight="1" thickBot="1" x14ac:dyDescent="0.3">
      <c r="B101" s="558"/>
      <c r="C101" s="559"/>
      <c r="D101" s="559"/>
      <c r="E101" s="559"/>
      <c r="F101" s="559"/>
      <c r="G101" s="559"/>
      <c r="H101" s="559"/>
      <c r="I101" s="559"/>
      <c r="J101" s="559"/>
      <c r="K101" s="559"/>
      <c r="L101" s="559"/>
      <c r="M101" s="559"/>
      <c r="N101" s="559"/>
      <c r="O101" s="560"/>
    </row>
    <row r="102" spans="2:15" ht="41.25" customHeight="1" x14ac:dyDescent="0.25">
      <c r="B102" s="548" t="s">
        <v>298</v>
      </c>
      <c r="C102" s="543" t="s">
        <v>63</v>
      </c>
      <c r="D102" s="543" t="s">
        <v>252</v>
      </c>
      <c r="E102" s="545" t="s">
        <v>293</v>
      </c>
      <c r="F102" s="546"/>
      <c r="G102" s="546"/>
      <c r="H102" s="546"/>
      <c r="I102" s="546"/>
      <c r="J102" s="546"/>
      <c r="K102" s="547"/>
      <c r="L102" s="543" t="s">
        <v>253</v>
      </c>
      <c r="M102" s="548" t="s">
        <v>299</v>
      </c>
      <c r="N102" s="548" t="s">
        <v>310</v>
      </c>
      <c r="O102" s="548" t="s">
        <v>311</v>
      </c>
    </row>
    <row r="103" spans="2:15" ht="75" x14ac:dyDescent="0.25">
      <c r="B103" s="549"/>
      <c r="C103" s="544"/>
      <c r="D103" s="544"/>
      <c r="E103" s="215" t="s">
        <v>285</v>
      </c>
      <c r="F103" s="215" t="s">
        <v>286</v>
      </c>
      <c r="G103" s="215" t="s">
        <v>288</v>
      </c>
      <c r="H103" s="215" t="s">
        <v>287</v>
      </c>
      <c r="I103" s="215" t="s">
        <v>289</v>
      </c>
      <c r="J103" s="215" t="s">
        <v>291</v>
      </c>
      <c r="K103" s="215" t="s">
        <v>290</v>
      </c>
      <c r="L103" s="544"/>
      <c r="M103" s="549"/>
      <c r="N103" s="549"/>
      <c r="O103" s="549"/>
    </row>
    <row r="104" spans="2:15" ht="52.5" customHeight="1" x14ac:dyDescent="0.25">
      <c r="B104" s="561">
        <v>8</v>
      </c>
      <c r="C104" s="135"/>
      <c r="D104" s="164"/>
      <c r="E104" s="164"/>
      <c r="F104" s="164"/>
      <c r="G104" s="164"/>
      <c r="H104" s="164"/>
      <c r="I104" s="169"/>
      <c r="J104" s="164"/>
      <c r="K104" s="164"/>
      <c r="L104" s="137"/>
      <c r="M104" s="135">
        <f>SUM(E104:K104)</f>
        <v>0</v>
      </c>
      <c r="N104" s="135"/>
      <c r="O104" s="135"/>
    </row>
    <row r="105" spans="2:15" ht="43.5" customHeight="1" x14ac:dyDescent="0.25">
      <c r="B105" s="562"/>
      <c r="C105" s="135"/>
      <c r="D105" s="164"/>
      <c r="E105" s="164"/>
      <c r="F105" s="164"/>
      <c r="G105" s="164"/>
      <c r="H105" s="164"/>
      <c r="I105" s="169"/>
      <c r="J105" s="164"/>
      <c r="K105" s="164"/>
      <c r="L105" s="135"/>
      <c r="M105" s="135">
        <f t="shared" ref="M105:M111" si="5">SUM(E105:K105)</f>
        <v>0</v>
      </c>
      <c r="N105" s="135"/>
      <c r="O105" s="135"/>
    </row>
    <row r="106" spans="2:15" ht="40.5" customHeight="1" x14ac:dyDescent="0.25">
      <c r="B106" s="562"/>
      <c r="C106" s="135"/>
      <c r="D106" s="164"/>
      <c r="E106" s="164"/>
      <c r="F106" s="164"/>
      <c r="G106" s="164"/>
      <c r="H106" s="164"/>
      <c r="I106" s="169"/>
      <c r="J106" s="164"/>
      <c r="K106" s="164"/>
      <c r="L106" s="135"/>
      <c r="M106" s="135">
        <f t="shared" si="5"/>
        <v>0</v>
      </c>
      <c r="N106" s="135"/>
      <c r="O106" s="135"/>
    </row>
    <row r="107" spans="2:15" ht="40.5" customHeight="1" x14ac:dyDescent="0.25">
      <c r="B107" s="562"/>
      <c r="C107" s="135"/>
      <c r="D107" s="164"/>
      <c r="E107" s="164"/>
      <c r="F107" s="164"/>
      <c r="G107" s="164"/>
      <c r="H107" s="164"/>
      <c r="I107" s="169"/>
      <c r="J107" s="164"/>
      <c r="K107" s="164"/>
      <c r="L107" s="135"/>
      <c r="M107" s="135">
        <f t="shared" si="5"/>
        <v>0</v>
      </c>
      <c r="N107" s="135"/>
      <c r="O107" s="135"/>
    </row>
    <row r="108" spans="2:15" ht="48" customHeight="1" x14ac:dyDescent="0.25">
      <c r="B108" s="562"/>
      <c r="C108" s="135"/>
      <c r="D108" s="164"/>
      <c r="E108" s="164"/>
      <c r="F108" s="164"/>
      <c r="G108" s="164"/>
      <c r="H108" s="164"/>
      <c r="I108" s="169"/>
      <c r="J108" s="164"/>
      <c r="K108" s="164"/>
      <c r="L108" s="135"/>
      <c r="M108" s="135">
        <f t="shared" si="5"/>
        <v>0</v>
      </c>
      <c r="N108" s="135"/>
      <c r="O108" s="135"/>
    </row>
    <row r="109" spans="2:15" ht="37.5" customHeight="1" x14ac:dyDescent="0.25">
      <c r="B109" s="562"/>
      <c r="C109" s="135"/>
      <c r="D109" s="164"/>
      <c r="E109" s="164"/>
      <c r="F109" s="164"/>
      <c r="G109" s="164"/>
      <c r="H109" s="164"/>
      <c r="I109" s="169"/>
      <c r="J109" s="164"/>
      <c r="K109" s="164"/>
      <c r="L109" s="135"/>
      <c r="M109" s="135">
        <f t="shared" si="5"/>
        <v>0</v>
      </c>
      <c r="N109" s="135"/>
      <c r="O109" s="135"/>
    </row>
    <row r="110" spans="2:15" ht="45.75" customHeight="1" x14ac:dyDescent="0.25">
      <c r="B110" s="562"/>
      <c r="C110" s="135"/>
      <c r="D110" s="164"/>
      <c r="E110" s="164"/>
      <c r="F110" s="164"/>
      <c r="G110" s="164"/>
      <c r="H110" s="164"/>
      <c r="I110" s="169"/>
      <c r="J110" s="164"/>
      <c r="K110" s="164"/>
      <c r="L110" s="135"/>
      <c r="M110" s="135">
        <f t="shared" si="5"/>
        <v>0</v>
      </c>
      <c r="N110" s="135"/>
      <c r="O110" s="135"/>
    </row>
    <row r="111" spans="2:15" ht="51.75" customHeight="1" x14ac:dyDescent="0.25">
      <c r="B111" s="563"/>
      <c r="C111" s="135"/>
      <c r="D111" s="164"/>
      <c r="E111" s="164"/>
      <c r="F111" s="164"/>
      <c r="G111" s="164"/>
      <c r="H111" s="164"/>
      <c r="I111" s="169"/>
      <c r="J111" s="164"/>
      <c r="K111" s="164"/>
      <c r="L111" s="135"/>
      <c r="M111" s="135">
        <f t="shared" si="5"/>
        <v>0</v>
      </c>
      <c r="N111" s="135"/>
      <c r="O111" s="135"/>
    </row>
    <row r="112" spans="2:15" ht="25.5" customHeight="1" thickBot="1" x14ac:dyDescent="0.3">
      <c r="C112" s="176"/>
      <c r="D112" s="176"/>
      <c r="E112" s="176"/>
      <c r="F112" s="176"/>
      <c r="G112" s="176"/>
      <c r="H112" s="176"/>
      <c r="I112" s="176"/>
      <c r="J112" s="176"/>
      <c r="K112" s="176"/>
      <c r="L112" s="172"/>
    </row>
    <row r="113" spans="2:15" ht="15" customHeight="1" x14ac:dyDescent="0.25">
      <c r="B113" s="552" t="s">
        <v>251</v>
      </c>
      <c r="C113" s="553"/>
      <c r="D113" s="553"/>
      <c r="E113" s="553"/>
      <c r="F113" s="553"/>
      <c r="G113" s="553"/>
      <c r="H113" s="553"/>
      <c r="I113" s="553"/>
      <c r="J113" s="553"/>
      <c r="K113" s="553"/>
      <c r="L113" s="553"/>
      <c r="M113" s="553"/>
      <c r="N113" s="553"/>
      <c r="O113" s="554"/>
    </row>
    <row r="114" spans="2:15" ht="15" customHeight="1" x14ac:dyDescent="0.25">
      <c r="B114" s="555"/>
      <c r="C114" s="556"/>
      <c r="D114" s="556"/>
      <c r="E114" s="556"/>
      <c r="F114" s="556"/>
      <c r="G114" s="556"/>
      <c r="H114" s="556"/>
      <c r="I114" s="556"/>
      <c r="J114" s="556"/>
      <c r="K114" s="556"/>
      <c r="L114" s="556"/>
      <c r="M114" s="556"/>
      <c r="N114" s="556"/>
      <c r="O114" s="557"/>
    </row>
    <row r="115" spans="2:15" ht="15.75" customHeight="1" thickBot="1" x14ac:dyDescent="0.3">
      <c r="B115" s="558"/>
      <c r="C115" s="559"/>
      <c r="D115" s="559"/>
      <c r="E115" s="559"/>
      <c r="F115" s="559"/>
      <c r="G115" s="559"/>
      <c r="H115" s="559"/>
      <c r="I115" s="559"/>
      <c r="J115" s="559"/>
      <c r="K115" s="559"/>
      <c r="L115" s="559"/>
      <c r="M115" s="559"/>
      <c r="N115" s="559"/>
      <c r="O115" s="560"/>
    </row>
    <row r="116" spans="2:15" ht="43.5" customHeight="1" x14ac:dyDescent="0.25">
      <c r="B116" s="548" t="s">
        <v>298</v>
      </c>
      <c r="C116" s="543" t="s">
        <v>63</v>
      </c>
      <c r="D116" s="543" t="s">
        <v>252</v>
      </c>
      <c r="E116" s="545" t="s">
        <v>293</v>
      </c>
      <c r="F116" s="546"/>
      <c r="G116" s="546"/>
      <c r="H116" s="546"/>
      <c r="I116" s="546"/>
      <c r="J116" s="546"/>
      <c r="K116" s="547"/>
      <c r="L116" s="543" t="s">
        <v>253</v>
      </c>
      <c r="M116" s="548" t="s">
        <v>299</v>
      </c>
      <c r="N116" s="548" t="s">
        <v>310</v>
      </c>
      <c r="O116" s="548" t="s">
        <v>311</v>
      </c>
    </row>
    <row r="117" spans="2:15" ht="75" x14ac:dyDescent="0.25">
      <c r="B117" s="549"/>
      <c r="C117" s="544"/>
      <c r="D117" s="544"/>
      <c r="E117" s="215" t="s">
        <v>285</v>
      </c>
      <c r="F117" s="215" t="s">
        <v>286</v>
      </c>
      <c r="G117" s="215" t="s">
        <v>288</v>
      </c>
      <c r="H117" s="215" t="s">
        <v>287</v>
      </c>
      <c r="I117" s="215" t="s">
        <v>289</v>
      </c>
      <c r="J117" s="215" t="s">
        <v>291</v>
      </c>
      <c r="K117" s="215" t="s">
        <v>290</v>
      </c>
      <c r="L117" s="544"/>
      <c r="M117" s="549"/>
      <c r="N117" s="549"/>
      <c r="O117" s="549"/>
    </row>
    <row r="118" spans="2:15" ht="47.25" customHeight="1" x14ac:dyDescent="0.25">
      <c r="B118" s="561">
        <v>9</v>
      </c>
      <c r="C118" s="135"/>
      <c r="D118" s="164"/>
      <c r="E118" s="164"/>
      <c r="F118" s="164"/>
      <c r="G118" s="164"/>
      <c r="H118" s="164"/>
      <c r="I118" s="169"/>
      <c r="J118" s="164"/>
      <c r="K118" s="164"/>
      <c r="L118" s="137"/>
      <c r="M118" s="135">
        <f>SUM(E118:K118)</f>
        <v>0</v>
      </c>
      <c r="N118" s="135"/>
      <c r="O118" s="135"/>
    </row>
    <row r="119" spans="2:15" ht="39.75" customHeight="1" x14ac:dyDescent="0.25">
      <c r="B119" s="562"/>
      <c r="C119" s="135"/>
      <c r="D119" s="164"/>
      <c r="E119" s="164"/>
      <c r="F119" s="164"/>
      <c r="G119" s="164"/>
      <c r="H119" s="164"/>
      <c r="I119" s="169"/>
      <c r="J119" s="164"/>
      <c r="K119" s="164"/>
      <c r="L119" s="135"/>
      <c r="M119" s="135">
        <f t="shared" ref="M119:M125" si="6">SUM(E119:K119)</f>
        <v>0</v>
      </c>
      <c r="N119" s="135"/>
      <c r="O119" s="135"/>
    </row>
    <row r="120" spans="2:15" ht="40.5" customHeight="1" x14ac:dyDescent="0.25">
      <c r="B120" s="562"/>
      <c r="C120" s="135"/>
      <c r="D120" s="164"/>
      <c r="E120" s="164"/>
      <c r="F120" s="164"/>
      <c r="G120" s="164"/>
      <c r="H120" s="164"/>
      <c r="I120" s="169"/>
      <c r="J120" s="164"/>
      <c r="K120" s="164"/>
      <c r="L120" s="135"/>
      <c r="M120" s="135">
        <f t="shared" si="6"/>
        <v>0</v>
      </c>
      <c r="N120" s="135"/>
      <c r="O120" s="135"/>
    </row>
    <row r="121" spans="2:15" ht="40.5" customHeight="1" x14ac:dyDescent="0.25">
      <c r="B121" s="562"/>
      <c r="C121" s="135"/>
      <c r="D121" s="164"/>
      <c r="E121" s="164"/>
      <c r="F121" s="164"/>
      <c r="G121" s="164"/>
      <c r="H121" s="164"/>
      <c r="I121" s="169"/>
      <c r="J121" s="164"/>
      <c r="K121" s="164"/>
      <c r="L121" s="135"/>
      <c r="M121" s="135">
        <f t="shared" si="6"/>
        <v>0</v>
      </c>
      <c r="N121" s="135"/>
      <c r="O121" s="135"/>
    </row>
    <row r="122" spans="2:15" ht="47.25" customHeight="1" x14ac:dyDescent="0.25">
      <c r="B122" s="562"/>
      <c r="C122" s="135"/>
      <c r="D122" s="164"/>
      <c r="E122" s="164"/>
      <c r="F122" s="164"/>
      <c r="G122" s="164"/>
      <c r="H122" s="164"/>
      <c r="I122" s="169"/>
      <c r="J122" s="164"/>
      <c r="K122" s="164"/>
      <c r="L122" s="135"/>
      <c r="M122" s="135">
        <f t="shared" si="6"/>
        <v>0</v>
      </c>
      <c r="N122" s="135"/>
      <c r="O122" s="135"/>
    </row>
    <row r="123" spans="2:15" ht="41.25" customHeight="1" x14ac:dyDescent="0.25">
      <c r="B123" s="562"/>
      <c r="C123" s="135"/>
      <c r="D123" s="164"/>
      <c r="E123" s="164"/>
      <c r="F123" s="164"/>
      <c r="G123" s="164"/>
      <c r="H123" s="164"/>
      <c r="I123" s="169"/>
      <c r="J123" s="164"/>
      <c r="K123" s="164"/>
      <c r="L123" s="135"/>
      <c r="M123" s="135">
        <f t="shared" si="6"/>
        <v>0</v>
      </c>
      <c r="N123" s="135"/>
      <c r="O123" s="135"/>
    </row>
    <row r="124" spans="2:15" ht="41.25" customHeight="1" x14ac:dyDescent="0.25">
      <c r="B124" s="562"/>
      <c r="C124" s="135"/>
      <c r="D124" s="164"/>
      <c r="E124" s="164"/>
      <c r="F124" s="164"/>
      <c r="G124" s="164"/>
      <c r="H124" s="164"/>
      <c r="I124" s="169"/>
      <c r="J124" s="164"/>
      <c r="K124" s="164"/>
      <c r="L124" s="135"/>
      <c r="M124" s="135">
        <f t="shared" si="6"/>
        <v>0</v>
      </c>
      <c r="N124" s="135"/>
      <c r="O124" s="135"/>
    </row>
    <row r="125" spans="2:15" ht="41.25" customHeight="1" x14ac:dyDescent="0.25">
      <c r="B125" s="563"/>
      <c r="C125" s="135"/>
      <c r="D125" s="164"/>
      <c r="E125" s="164"/>
      <c r="F125" s="164"/>
      <c r="G125" s="164"/>
      <c r="H125" s="164"/>
      <c r="I125" s="169"/>
      <c r="J125" s="164"/>
      <c r="K125" s="164"/>
      <c r="L125" s="135"/>
      <c r="M125" s="135">
        <f t="shared" si="6"/>
        <v>0</v>
      </c>
      <c r="N125" s="135"/>
      <c r="O125" s="135"/>
    </row>
    <row r="126" spans="2:15" ht="15.75" thickBot="1" x14ac:dyDescent="0.3">
      <c r="C126" s="172"/>
      <c r="D126" s="176"/>
      <c r="E126" s="173"/>
      <c r="F126" s="173"/>
      <c r="G126" s="173"/>
      <c r="H126" s="173"/>
      <c r="I126" s="173"/>
      <c r="J126" s="173"/>
      <c r="K126" s="173"/>
      <c r="L126" s="174"/>
    </row>
    <row r="127" spans="2:15" ht="15" customHeight="1" x14ac:dyDescent="0.25">
      <c r="B127" s="552" t="s">
        <v>251</v>
      </c>
      <c r="C127" s="553"/>
      <c r="D127" s="553"/>
      <c r="E127" s="553"/>
      <c r="F127" s="553"/>
      <c r="G127" s="553"/>
      <c r="H127" s="553"/>
      <c r="I127" s="553"/>
      <c r="J127" s="553"/>
      <c r="K127" s="553"/>
      <c r="L127" s="553"/>
      <c r="M127" s="553"/>
      <c r="N127" s="553"/>
      <c r="O127" s="554"/>
    </row>
    <row r="128" spans="2:15" ht="15" customHeight="1" x14ac:dyDescent="0.25">
      <c r="B128" s="555"/>
      <c r="C128" s="556"/>
      <c r="D128" s="556"/>
      <c r="E128" s="556"/>
      <c r="F128" s="556"/>
      <c r="G128" s="556"/>
      <c r="H128" s="556"/>
      <c r="I128" s="556"/>
      <c r="J128" s="556"/>
      <c r="K128" s="556"/>
      <c r="L128" s="556"/>
      <c r="M128" s="556"/>
      <c r="N128" s="556"/>
      <c r="O128" s="557"/>
    </row>
    <row r="129" spans="2:15" ht="15.75" customHeight="1" thickBot="1" x14ac:dyDescent="0.3">
      <c r="B129" s="558"/>
      <c r="C129" s="559"/>
      <c r="D129" s="559"/>
      <c r="E129" s="559"/>
      <c r="F129" s="559"/>
      <c r="G129" s="559"/>
      <c r="H129" s="559"/>
      <c r="I129" s="559"/>
      <c r="J129" s="559"/>
      <c r="K129" s="559"/>
      <c r="L129" s="559"/>
      <c r="M129" s="559"/>
      <c r="N129" s="559"/>
      <c r="O129" s="560"/>
    </row>
    <row r="130" spans="2:15" ht="45.75" customHeight="1" x14ac:dyDescent="0.25">
      <c r="B130" s="548" t="s">
        <v>298</v>
      </c>
      <c r="C130" s="543" t="s">
        <v>63</v>
      </c>
      <c r="D130" s="543" t="s">
        <v>252</v>
      </c>
      <c r="E130" s="545" t="s">
        <v>293</v>
      </c>
      <c r="F130" s="546"/>
      <c r="G130" s="546"/>
      <c r="H130" s="546"/>
      <c r="I130" s="546"/>
      <c r="J130" s="546"/>
      <c r="K130" s="547"/>
      <c r="L130" s="543" t="s">
        <v>253</v>
      </c>
      <c r="M130" s="548" t="s">
        <v>299</v>
      </c>
      <c r="N130" s="548" t="s">
        <v>310</v>
      </c>
      <c r="O130" s="548" t="s">
        <v>311</v>
      </c>
    </row>
    <row r="131" spans="2:15" ht="75" x14ac:dyDescent="0.25">
      <c r="B131" s="549"/>
      <c r="C131" s="544"/>
      <c r="D131" s="544"/>
      <c r="E131" s="215" t="s">
        <v>285</v>
      </c>
      <c r="F131" s="215" t="s">
        <v>286</v>
      </c>
      <c r="G131" s="215" t="s">
        <v>288</v>
      </c>
      <c r="H131" s="215" t="s">
        <v>287</v>
      </c>
      <c r="I131" s="215" t="s">
        <v>289</v>
      </c>
      <c r="J131" s="215" t="s">
        <v>291</v>
      </c>
      <c r="K131" s="215" t="s">
        <v>290</v>
      </c>
      <c r="L131" s="544"/>
      <c r="M131" s="549"/>
      <c r="N131" s="549"/>
      <c r="O131" s="549"/>
    </row>
    <row r="132" spans="2:15" ht="47.25" customHeight="1" x14ac:dyDescent="0.25">
      <c r="B132" s="561">
        <v>10</v>
      </c>
      <c r="C132" s="135"/>
      <c r="D132" s="164"/>
      <c r="E132" s="164"/>
      <c r="F132" s="164"/>
      <c r="G132" s="164"/>
      <c r="H132" s="164"/>
      <c r="I132" s="169"/>
      <c r="J132" s="164"/>
      <c r="K132" s="164"/>
      <c r="L132" s="137"/>
      <c r="M132" s="135">
        <f>SUM(E132:K132)</f>
        <v>0</v>
      </c>
      <c r="N132" s="135"/>
      <c r="O132" s="135"/>
    </row>
    <row r="133" spans="2:15" ht="38.25" customHeight="1" x14ac:dyDescent="0.25">
      <c r="B133" s="562"/>
      <c r="C133" s="135"/>
      <c r="D133" s="164"/>
      <c r="E133" s="164"/>
      <c r="F133" s="164"/>
      <c r="G133" s="164"/>
      <c r="H133" s="164"/>
      <c r="I133" s="169"/>
      <c r="J133" s="164"/>
      <c r="K133" s="164"/>
      <c r="L133" s="135"/>
      <c r="M133" s="135">
        <f t="shared" ref="M133:M139" si="7">SUM(E133:K133)</f>
        <v>0</v>
      </c>
      <c r="N133" s="135"/>
      <c r="O133" s="135"/>
    </row>
    <row r="134" spans="2:15" ht="42" customHeight="1" x14ac:dyDescent="0.25">
      <c r="B134" s="562"/>
      <c r="C134" s="135"/>
      <c r="D134" s="164"/>
      <c r="E134" s="164"/>
      <c r="F134" s="164"/>
      <c r="G134" s="164"/>
      <c r="H134" s="164"/>
      <c r="I134" s="169"/>
      <c r="J134" s="164"/>
      <c r="K134" s="164"/>
      <c r="L134" s="135"/>
      <c r="M134" s="135">
        <f t="shared" si="7"/>
        <v>0</v>
      </c>
      <c r="N134" s="135"/>
      <c r="O134" s="135"/>
    </row>
    <row r="135" spans="2:15" ht="45" customHeight="1" x14ac:dyDescent="0.25">
      <c r="B135" s="562"/>
      <c r="C135" s="135"/>
      <c r="D135" s="164"/>
      <c r="E135" s="164"/>
      <c r="F135" s="164"/>
      <c r="G135" s="164"/>
      <c r="H135" s="164"/>
      <c r="I135" s="169"/>
      <c r="J135" s="164"/>
      <c r="K135" s="164"/>
      <c r="L135" s="135"/>
      <c r="M135" s="135">
        <f t="shared" si="7"/>
        <v>0</v>
      </c>
      <c r="N135" s="135"/>
      <c r="O135" s="135"/>
    </row>
    <row r="136" spans="2:15" ht="43.5" customHeight="1" x14ac:dyDescent="0.25">
      <c r="B136" s="562"/>
      <c r="C136" s="135"/>
      <c r="D136" s="164"/>
      <c r="E136" s="164"/>
      <c r="F136" s="164"/>
      <c r="G136" s="164"/>
      <c r="H136" s="164"/>
      <c r="I136" s="169"/>
      <c r="J136" s="164"/>
      <c r="K136" s="164"/>
      <c r="L136" s="135"/>
      <c r="M136" s="135">
        <f t="shared" si="7"/>
        <v>0</v>
      </c>
      <c r="N136" s="135"/>
      <c r="O136" s="135"/>
    </row>
    <row r="137" spans="2:15" ht="42" customHeight="1" x14ac:dyDescent="0.25">
      <c r="B137" s="562"/>
      <c r="C137" s="135"/>
      <c r="D137" s="164"/>
      <c r="E137" s="164"/>
      <c r="F137" s="164"/>
      <c r="G137" s="164"/>
      <c r="H137" s="164"/>
      <c r="I137" s="169"/>
      <c r="J137" s="164"/>
      <c r="K137" s="164"/>
      <c r="L137" s="135"/>
      <c r="M137" s="135">
        <f t="shared" si="7"/>
        <v>0</v>
      </c>
      <c r="N137" s="135"/>
      <c r="O137" s="135"/>
    </row>
    <row r="138" spans="2:15" ht="51" customHeight="1" x14ac:dyDescent="0.25">
      <c r="B138" s="562"/>
      <c r="C138" s="135"/>
      <c r="D138" s="164"/>
      <c r="E138" s="164"/>
      <c r="F138" s="164"/>
      <c r="G138" s="164"/>
      <c r="H138" s="164"/>
      <c r="I138" s="169"/>
      <c r="J138" s="164"/>
      <c r="K138" s="164"/>
      <c r="L138" s="135"/>
      <c r="M138" s="135">
        <f t="shared" si="7"/>
        <v>0</v>
      </c>
      <c r="N138" s="135"/>
      <c r="O138" s="135"/>
    </row>
    <row r="139" spans="2:15" ht="49.5" customHeight="1" x14ac:dyDescent="0.25">
      <c r="B139" s="563"/>
      <c r="C139" s="135"/>
      <c r="D139" s="164"/>
      <c r="E139" s="164"/>
      <c r="F139" s="164"/>
      <c r="G139" s="164"/>
      <c r="H139" s="164"/>
      <c r="I139" s="169"/>
      <c r="J139" s="164"/>
      <c r="K139" s="164"/>
      <c r="L139" s="135"/>
      <c r="M139" s="135">
        <f t="shared" si="7"/>
        <v>0</v>
      </c>
      <c r="N139" s="135"/>
      <c r="O139" s="135"/>
    </row>
    <row r="140" spans="2:15" ht="15.75" thickBot="1" x14ac:dyDescent="0.3">
      <c r="C140" s="172"/>
      <c r="D140" s="176"/>
      <c r="E140" s="173"/>
      <c r="F140" s="173"/>
      <c r="G140" s="173"/>
      <c r="H140" s="173"/>
      <c r="I140" s="173"/>
      <c r="J140" s="173"/>
      <c r="K140" s="173"/>
      <c r="L140" s="172"/>
    </row>
    <row r="141" spans="2:15" ht="15" customHeight="1" x14ac:dyDescent="0.25">
      <c r="B141" s="552" t="s">
        <v>251</v>
      </c>
      <c r="C141" s="553"/>
      <c r="D141" s="553"/>
      <c r="E141" s="553"/>
      <c r="F141" s="553"/>
      <c r="G141" s="553"/>
      <c r="H141" s="553"/>
      <c r="I141" s="553"/>
      <c r="J141" s="553"/>
      <c r="K141" s="553"/>
      <c r="L141" s="553"/>
      <c r="M141" s="553"/>
      <c r="N141" s="553"/>
      <c r="O141" s="554"/>
    </row>
    <row r="142" spans="2:15" ht="15" customHeight="1" x14ac:dyDescent="0.25">
      <c r="B142" s="555"/>
      <c r="C142" s="556"/>
      <c r="D142" s="556"/>
      <c r="E142" s="556"/>
      <c r="F142" s="556"/>
      <c r="G142" s="556"/>
      <c r="H142" s="556"/>
      <c r="I142" s="556"/>
      <c r="J142" s="556"/>
      <c r="K142" s="556"/>
      <c r="L142" s="556"/>
      <c r="M142" s="556"/>
      <c r="N142" s="556"/>
      <c r="O142" s="557"/>
    </row>
    <row r="143" spans="2:15" ht="15.75" customHeight="1" thickBot="1" x14ac:dyDescent="0.3">
      <c r="B143" s="558"/>
      <c r="C143" s="559"/>
      <c r="D143" s="559"/>
      <c r="E143" s="559"/>
      <c r="F143" s="559"/>
      <c r="G143" s="559"/>
      <c r="H143" s="559"/>
      <c r="I143" s="559"/>
      <c r="J143" s="559"/>
      <c r="K143" s="559"/>
      <c r="L143" s="559"/>
      <c r="M143" s="559"/>
      <c r="N143" s="559"/>
      <c r="O143" s="560"/>
    </row>
    <row r="144" spans="2:15" ht="49.5" customHeight="1" x14ac:dyDescent="0.25">
      <c r="B144" s="548" t="s">
        <v>298</v>
      </c>
      <c r="C144" s="543" t="s">
        <v>63</v>
      </c>
      <c r="D144" s="543" t="s">
        <v>252</v>
      </c>
      <c r="E144" s="545" t="s">
        <v>293</v>
      </c>
      <c r="F144" s="546"/>
      <c r="G144" s="546"/>
      <c r="H144" s="546"/>
      <c r="I144" s="546"/>
      <c r="J144" s="546"/>
      <c r="K144" s="547"/>
      <c r="L144" s="543" t="s">
        <v>253</v>
      </c>
      <c r="M144" s="548" t="s">
        <v>299</v>
      </c>
      <c r="N144" s="548" t="s">
        <v>310</v>
      </c>
      <c r="O144" s="548" t="s">
        <v>311</v>
      </c>
    </row>
    <row r="145" spans="2:15" ht="72.75" customHeight="1" x14ac:dyDescent="0.25">
      <c r="B145" s="549"/>
      <c r="C145" s="544"/>
      <c r="D145" s="544"/>
      <c r="E145" s="215" t="s">
        <v>285</v>
      </c>
      <c r="F145" s="215" t="s">
        <v>286</v>
      </c>
      <c r="G145" s="215" t="s">
        <v>288</v>
      </c>
      <c r="H145" s="215" t="s">
        <v>287</v>
      </c>
      <c r="I145" s="215" t="s">
        <v>289</v>
      </c>
      <c r="J145" s="215" t="s">
        <v>291</v>
      </c>
      <c r="K145" s="215" t="s">
        <v>290</v>
      </c>
      <c r="L145" s="544"/>
      <c r="M145" s="549"/>
      <c r="N145" s="549"/>
      <c r="O145" s="549"/>
    </row>
    <row r="146" spans="2:15" ht="51" customHeight="1" x14ac:dyDescent="0.25">
      <c r="B146" s="561">
        <v>11</v>
      </c>
      <c r="C146" s="135"/>
      <c r="D146" s="164"/>
      <c r="E146" s="164"/>
      <c r="F146" s="164"/>
      <c r="G146" s="164"/>
      <c r="H146" s="164"/>
      <c r="I146" s="169"/>
      <c r="J146" s="164"/>
      <c r="K146" s="164"/>
      <c r="L146" s="137"/>
      <c r="M146" s="135">
        <f>SUM(E146:K146)</f>
        <v>0</v>
      </c>
      <c r="N146" s="135"/>
      <c r="O146" s="135"/>
    </row>
    <row r="147" spans="2:15" ht="44.25" customHeight="1" x14ac:dyDescent="0.25">
      <c r="B147" s="562"/>
      <c r="C147" s="135"/>
      <c r="D147" s="164"/>
      <c r="E147" s="164"/>
      <c r="F147" s="164"/>
      <c r="G147" s="164"/>
      <c r="H147" s="164"/>
      <c r="I147" s="169"/>
      <c r="J147" s="164"/>
      <c r="K147" s="164"/>
      <c r="L147" s="135"/>
      <c r="M147" s="135">
        <f t="shared" ref="M147:M153" si="8">SUM(E147:K147)</f>
        <v>0</v>
      </c>
      <c r="N147" s="135"/>
      <c r="O147" s="135"/>
    </row>
    <row r="148" spans="2:15" ht="40.5" customHeight="1" x14ac:dyDescent="0.25">
      <c r="B148" s="562"/>
      <c r="C148" s="135"/>
      <c r="D148" s="164"/>
      <c r="E148" s="164"/>
      <c r="F148" s="164"/>
      <c r="G148" s="164"/>
      <c r="H148" s="164"/>
      <c r="I148" s="169"/>
      <c r="J148" s="164"/>
      <c r="K148" s="164"/>
      <c r="L148" s="135"/>
      <c r="M148" s="135">
        <f t="shared" si="8"/>
        <v>0</v>
      </c>
      <c r="N148" s="135"/>
      <c r="O148" s="135"/>
    </row>
    <row r="149" spans="2:15" ht="39.75" customHeight="1" x14ac:dyDescent="0.25">
      <c r="B149" s="562"/>
      <c r="C149" s="135"/>
      <c r="D149" s="164"/>
      <c r="E149" s="164"/>
      <c r="F149" s="164"/>
      <c r="G149" s="164"/>
      <c r="H149" s="164"/>
      <c r="I149" s="169"/>
      <c r="J149" s="164"/>
      <c r="K149" s="164"/>
      <c r="L149" s="135"/>
      <c r="M149" s="135">
        <f t="shared" si="8"/>
        <v>0</v>
      </c>
      <c r="N149" s="135"/>
      <c r="O149" s="135"/>
    </row>
    <row r="150" spans="2:15" ht="44.25" customHeight="1" x14ac:dyDescent="0.25">
      <c r="B150" s="562"/>
      <c r="C150" s="135"/>
      <c r="D150" s="164"/>
      <c r="E150" s="164"/>
      <c r="F150" s="164"/>
      <c r="G150" s="164"/>
      <c r="H150" s="164"/>
      <c r="I150" s="169"/>
      <c r="J150" s="164"/>
      <c r="K150" s="164"/>
      <c r="L150" s="135"/>
      <c r="M150" s="135">
        <f t="shared" si="8"/>
        <v>0</v>
      </c>
      <c r="N150" s="135"/>
      <c r="O150" s="135"/>
    </row>
    <row r="151" spans="2:15" ht="51.75" customHeight="1" x14ac:dyDescent="0.25">
      <c r="B151" s="562"/>
      <c r="C151" s="135"/>
      <c r="D151" s="164"/>
      <c r="E151" s="164"/>
      <c r="F151" s="164"/>
      <c r="G151" s="164"/>
      <c r="H151" s="164"/>
      <c r="I151" s="169"/>
      <c r="J151" s="164"/>
      <c r="K151" s="164"/>
      <c r="L151" s="135"/>
      <c r="M151" s="135">
        <f t="shared" si="8"/>
        <v>0</v>
      </c>
      <c r="N151" s="135"/>
      <c r="O151" s="135"/>
    </row>
    <row r="152" spans="2:15" ht="41.25" customHeight="1" x14ac:dyDescent="0.25">
      <c r="B152" s="562"/>
      <c r="C152" s="135"/>
      <c r="D152" s="164"/>
      <c r="E152" s="164"/>
      <c r="F152" s="164"/>
      <c r="G152" s="164"/>
      <c r="H152" s="164"/>
      <c r="I152" s="169"/>
      <c r="J152" s="164"/>
      <c r="K152" s="164"/>
      <c r="L152" s="135"/>
      <c r="M152" s="135">
        <f t="shared" si="8"/>
        <v>0</v>
      </c>
      <c r="N152" s="135"/>
      <c r="O152" s="135"/>
    </row>
    <row r="153" spans="2:15" ht="48" customHeight="1" x14ac:dyDescent="0.25">
      <c r="B153" s="563"/>
      <c r="C153" s="135"/>
      <c r="D153" s="164"/>
      <c r="E153" s="164"/>
      <c r="F153" s="164"/>
      <c r="G153" s="164"/>
      <c r="H153" s="164"/>
      <c r="I153" s="169"/>
      <c r="J153" s="164"/>
      <c r="K153" s="164"/>
      <c r="L153" s="135"/>
      <c r="M153" s="135">
        <f t="shared" si="8"/>
        <v>0</v>
      </c>
      <c r="N153" s="135"/>
      <c r="O153" s="135"/>
    </row>
    <row r="154" spans="2:15" x14ac:dyDescent="0.25">
      <c r="C154" s="172"/>
      <c r="D154" s="176"/>
      <c r="E154" s="173"/>
      <c r="F154" s="173"/>
      <c r="G154" s="173"/>
      <c r="H154" s="173"/>
      <c r="I154" s="173"/>
      <c r="J154" s="173"/>
      <c r="K154" s="173"/>
      <c r="L154" s="172"/>
    </row>
    <row r="155" spans="2:15" ht="15.75" thickBot="1" x14ac:dyDescent="0.3">
      <c r="C155" s="172"/>
      <c r="D155" s="176"/>
      <c r="E155" s="173"/>
      <c r="F155" s="173"/>
      <c r="G155" s="173"/>
      <c r="H155" s="173"/>
      <c r="I155" s="173"/>
      <c r="J155" s="173"/>
      <c r="K155" s="173"/>
      <c r="L155" s="172"/>
    </row>
    <row r="156" spans="2:15" ht="29.25" customHeight="1" x14ac:dyDescent="0.25">
      <c r="B156" s="552" t="s">
        <v>251</v>
      </c>
      <c r="C156" s="553"/>
      <c r="D156" s="553"/>
      <c r="E156" s="553"/>
      <c r="F156" s="553"/>
      <c r="G156" s="553"/>
      <c r="H156" s="553"/>
      <c r="I156" s="553"/>
      <c r="J156" s="553"/>
      <c r="K156" s="553"/>
      <c r="L156" s="553"/>
      <c r="M156" s="553"/>
      <c r="N156" s="553"/>
      <c r="O156" s="554"/>
    </row>
    <row r="157" spans="2:15" ht="15" customHeight="1" x14ac:dyDescent="0.25">
      <c r="B157" s="555"/>
      <c r="C157" s="556"/>
      <c r="D157" s="556"/>
      <c r="E157" s="556"/>
      <c r="F157" s="556"/>
      <c r="G157" s="556"/>
      <c r="H157" s="556"/>
      <c r="I157" s="556"/>
      <c r="J157" s="556"/>
      <c r="K157" s="556"/>
      <c r="L157" s="556"/>
      <c r="M157" s="556"/>
      <c r="N157" s="556"/>
      <c r="O157" s="557"/>
    </row>
    <row r="158" spans="2:15" ht="23.25" customHeight="1" thickBot="1" x14ac:dyDescent="0.3">
      <c r="B158" s="558"/>
      <c r="C158" s="559"/>
      <c r="D158" s="559"/>
      <c r="E158" s="559"/>
      <c r="F158" s="559"/>
      <c r="G158" s="559"/>
      <c r="H158" s="559"/>
      <c r="I158" s="559"/>
      <c r="J158" s="559"/>
      <c r="K158" s="559"/>
      <c r="L158" s="559"/>
      <c r="M158" s="559"/>
      <c r="N158" s="559"/>
      <c r="O158" s="560"/>
    </row>
    <row r="159" spans="2:15" ht="45" customHeight="1" x14ac:dyDescent="0.25">
      <c r="B159" s="548" t="s">
        <v>298</v>
      </c>
      <c r="C159" s="543" t="s">
        <v>63</v>
      </c>
      <c r="D159" s="543" t="s">
        <v>252</v>
      </c>
      <c r="E159" s="545" t="s">
        <v>293</v>
      </c>
      <c r="F159" s="546"/>
      <c r="G159" s="546"/>
      <c r="H159" s="546"/>
      <c r="I159" s="546"/>
      <c r="J159" s="546"/>
      <c r="K159" s="547"/>
      <c r="L159" s="543" t="s">
        <v>253</v>
      </c>
      <c r="M159" s="548" t="s">
        <v>299</v>
      </c>
      <c r="N159" s="548" t="s">
        <v>310</v>
      </c>
      <c r="O159" s="548" t="s">
        <v>311</v>
      </c>
    </row>
    <row r="160" spans="2:15" ht="75" x14ac:dyDescent="0.25">
      <c r="B160" s="549"/>
      <c r="C160" s="544"/>
      <c r="D160" s="544"/>
      <c r="E160" s="215" t="s">
        <v>285</v>
      </c>
      <c r="F160" s="215" t="s">
        <v>286</v>
      </c>
      <c r="G160" s="215" t="s">
        <v>288</v>
      </c>
      <c r="H160" s="215" t="s">
        <v>287</v>
      </c>
      <c r="I160" s="215" t="s">
        <v>289</v>
      </c>
      <c r="J160" s="215" t="s">
        <v>291</v>
      </c>
      <c r="K160" s="215" t="s">
        <v>290</v>
      </c>
      <c r="L160" s="544"/>
      <c r="M160" s="549"/>
      <c r="N160" s="549"/>
      <c r="O160" s="549"/>
    </row>
    <row r="161" spans="2:15" ht="45.75" customHeight="1" x14ac:dyDescent="0.25">
      <c r="B161" s="561">
        <v>12</v>
      </c>
      <c r="C161" s="135"/>
      <c r="D161" s="164"/>
      <c r="E161" s="164"/>
      <c r="F161" s="164"/>
      <c r="G161" s="164"/>
      <c r="H161" s="164"/>
      <c r="I161" s="169"/>
      <c r="J161" s="164"/>
      <c r="K161" s="164"/>
      <c r="L161" s="137"/>
      <c r="M161" s="135">
        <f>SUM(E161:K161)</f>
        <v>0</v>
      </c>
      <c r="N161" s="135"/>
      <c r="O161" s="135"/>
    </row>
    <row r="162" spans="2:15" ht="45.75" customHeight="1" x14ac:dyDescent="0.25">
      <c r="B162" s="562"/>
      <c r="C162" s="135"/>
      <c r="D162" s="164"/>
      <c r="E162" s="164"/>
      <c r="F162" s="164"/>
      <c r="G162" s="164"/>
      <c r="H162" s="164"/>
      <c r="I162" s="169"/>
      <c r="J162" s="164"/>
      <c r="K162" s="164"/>
      <c r="L162" s="135"/>
      <c r="M162" s="135">
        <f t="shared" ref="M162:M168" si="9">SUM(E162:K162)</f>
        <v>0</v>
      </c>
      <c r="N162" s="135"/>
      <c r="O162" s="135"/>
    </row>
    <row r="163" spans="2:15" ht="45" customHeight="1" x14ac:dyDescent="0.25">
      <c r="B163" s="562"/>
      <c r="C163" s="135"/>
      <c r="D163" s="164"/>
      <c r="E163" s="164"/>
      <c r="F163" s="164"/>
      <c r="G163" s="164"/>
      <c r="H163" s="164"/>
      <c r="I163" s="169"/>
      <c r="J163" s="164"/>
      <c r="K163" s="164"/>
      <c r="L163" s="135"/>
      <c r="M163" s="135">
        <f t="shared" si="9"/>
        <v>0</v>
      </c>
      <c r="N163" s="135"/>
      <c r="O163" s="135"/>
    </row>
    <row r="164" spans="2:15" ht="40.5" customHeight="1" x14ac:dyDescent="0.25">
      <c r="B164" s="562"/>
      <c r="C164" s="135"/>
      <c r="D164" s="164"/>
      <c r="E164" s="164"/>
      <c r="F164" s="164"/>
      <c r="G164" s="164"/>
      <c r="H164" s="164"/>
      <c r="I164" s="169"/>
      <c r="J164" s="164"/>
      <c r="K164" s="164"/>
      <c r="L164" s="135"/>
      <c r="M164" s="135">
        <f t="shared" si="9"/>
        <v>0</v>
      </c>
      <c r="N164" s="135"/>
      <c r="O164" s="135"/>
    </row>
    <row r="165" spans="2:15" ht="39.75" customHeight="1" x14ac:dyDescent="0.25">
      <c r="B165" s="562"/>
      <c r="C165" s="135"/>
      <c r="D165" s="164"/>
      <c r="E165" s="164"/>
      <c r="F165" s="164"/>
      <c r="G165" s="164"/>
      <c r="H165" s="164"/>
      <c r="I165" s="169"/>
      <c r="J165" s="164"/>
      <c r="K165" s="164"/>
      <c r="L165" s="135"/>
      <c r="M165" s="135">
        <f t="shared" si="9"/>
        <v>0</v>
      </c>
      <c r="N165" s="135"/>
      <c r="O165" s="135"/>
    </row>
    <row r="166" spans="2:15" ht="49.5" customHeight="1" x14ac:dyDescent="0.25">
      <c r="B166" s="562"/>
      <c r="C166" s="135"/>
      <c r="D166" s="164"/>
      <c r="E166" s="164"/>
      <c r="F166" s="164"/>
      <c r="G166" s="164"/>
      <c r="H166" s="164"/>
      <c r="I166" s="169"/>
      <c r="J166" s="164"/>
      <c r="K166" s="164"/>
      <c r="L166" s="135"/>
      <c r="M166" s="135">
        <f t="shared" si="9"/>
        <v>0</v>
      </c>
      <c r="N166" s="135"/>
      <c r="O166" s="135"/>
    </row>
    <row r="167" spans="2:15" ht="57" customHeight="1" x14ac:dyDescent="0.25">
      <c r="B167" s="562"/>
      <c r="C167" s="135"/>
      <c r="D167" s="164"/>
      <c r="E167" s="164"/>
      <c r="F167" s="164"/>
      <c r="G167" s="164"/>
      <c r="H167" s="164"/>
      <c r="I167" s="169"/>
      <c r="J167" s="164"/>
      <c r="K167" s="164"/>
      <c r="L167" s="135"/>
      <c r="M167" s="135">
        <f t="shared" si="9"/>
        <v>0</v>
      </c>
      <c r="N167" s="135"/>
      <c r="O167" s="135"/>
    </row>
    <row r="168" spans="2:15" ht="42" customHeight="1" x14ac:dyDescent="0.25">
      <c r="B168" s="563"/>
      <c r="C168" s="135"/>
      <c r="D168" s="164"/>
      <c r="E168" s="164"/>
      <c r="F168" s="164"/>
      <c r="G168" s="164"/>
      <c r="H168" s="164"/>
      <c r="I168" s="169"/>
      <c r="J168" s="164"/>
      <c r="K168" s="164"/>
      <c r="L168" s="135"/>
      <c r="M168" s="135">
        <f t="shared" si="9"/>
        <v>0</v>
      </c>
      <c r="N168" s="135"/>
      <c r="O168" s="135"/>
    </row>
    <row r="169" spans="2:15" ht="49.5" customHeight="1" x14ac:dyDescent="0.25">
      <c r="C169" s="177"/>
      <c r="D169" s="177"/>
      <c r="E169" s="171"/>
      <c r="F169" s="171"/>
      <c r="G169" s="171"/>
      <c r="H169" s="171"/>
      <c r="I169" s="171"/>
      <c r="J169" s="171"/>
      <c r="K169" s="171"/>
      <c r="L169" s="177"/>
    </row>
    <row r="170" spans="2:15" x14ac:dyDescent="0.25">
      <c r="C170" s="172"/>
      <c r="D170" s="176"/>
      <c r="E170" s="173"/>
      <c r="F170" s="173"/>
      <c r="G170" s="173"/>
      <c r="H170" s="173"/>
      <c r="I170" s="173"/>
      <c r="J170" s="173"/>
      <c r="K170" s="173"/>
      <c r="L170" s="174"/>
    </row>
    <row r="171" spans="2:15" x14ac:dyDescent="0.25">
      <c r="C171" s="172"/>
      <c r="D171" s="176"/>
      <c r="E171" s="173"/>
      <c r="F171" s="173"/>
      <c r="G171" s="173"/>
      <c r="H171" s="173"/>
      <c r="I171" s="173"/>
      <c r="J171" s="173"/>
      <c r="K171" s="173"/>
      <c r="L171" s="172"/>
    </row>
    <row r="172" spans="2:15" x14ac:dyDescent="0.25">
      <c r="C172" s="172"/>
      <c r="D172" s="176"/>
      <c r="E172" s="173"/>
      <c r="F172" s="173"/>
      <c r="G172" s="173"/>
      <c r="H172" s="173"/>
      <c r="I172" s="173"/>
      <c r="J172" s="173"/>
      <c r="K172" s="173"/>
      <c r="L172" s="172"/>
    </row>
    <row r="173" spans="2:15" x14ac:dyDescent="0.25">
      <c r="C173" s="172"/>
      <c r="D173" s="176"/>
      <c r="E173" s="173"/>
      <c r="F173" s="173"/>
      <c r="G173" s="173"/>
      <c r="H173" s="173"/>
      <c r="I173" s="173"/>
      <c r="J173" s="173"/>
      <c r="K173" s="173"/>
      <c r="L173" s="172"/>
    </row>
    <row r="174" spans="2:15" x14ac:dyDescent="0.25">
      <c r="C174" s="172"/>
      <c r="D174" s="176"/>
      <c r="E174" s="173"/>
      <c r="F174" s="173"/>
      <c r="G174" s="173"/>
      <c r="H174" s="173"/>
      <c r="I174" s="173"/>
      <c r="J174" s="173"/>
      <c r="K174" s="173"/>
      <c r="L174" s="172"/>
    </row>
    <row r="175" spans="2:15" x14ac:dyDescent="0.25">
      <c r="C175" s="172"/>
      <c r="D175" s="176"/>
      <c r="E175" s="173"/>
      <c r="F175" s="173"/>
      <c r="G175" s="173"/>
      <c r="H175" s="173"/>
      <c r="I175" s="173"/>
      <c r="J175" s="173"/>
      <c r="K175" s="173"/>
      <c r="L175" s="172"/>
    </row>
    <row r="176" spans="2:15" x14ac:dyDescent="0.25">
      <c r="C176" s="172"/>
      <c r="D176" s="176"/>
      <c r="E176" s="173"/>
      <c r="F176" s="173"/>
      <c r="G176" s="173"/>
      <c r="H176" s="173"/>
      <c r="I176" s="173"/>
      <c r="J176" s="173"/>
      <c r="K176" s="173"/>
      <c r="L176" s="172"/>
    </row>
    <row r="177" spans="3:12" x14ac:dyDescent="0.25">
      <c r="C177" s="172"/>
      <c r="D177" s="176"/>
      <c r="E177" s="173"/>
      <c r="F177" s="173"/>
      <c r="G177" s="173"/>
      <c r="H177" s="173"/>
      <c r="I177" s="173"/>
      <c r="J177" s="173"/>
      <c r="K177" s="173"/>
      <c r="L177" s="172"/>
    </row>
    <row r="178" spans="3:12" ht="30.75" customHeight="1" x14ac:dyDescent="0.25">
      <c r="C178" s="176"/>
      <c r="D178" s="176"/>
      <c r="E178" s="176"/>
      <c r="F178" s="176"/>
      <c r="G178" s="176"/>
      <c r="H178" s="176"/>
      <c r="I178" s="176"/>
      <c r="J178" s="176"/>
      <c r="K178" s="176"/>
      <c r="L178" s="172"/>
    </row>
    <row r="179" spans="3:12" x14ac:dyDescent="0.25">
      <c r="C179" s="177"/>
      <c r="D179" s="177"/>
      <c r="E179" s="171"/>
      <c r="F179" s="171"/>
      <c r="G179" s="171"/>
      <c r="H179" s="171"/>
      <c r="I179" s="171"/>
      <c r="J179" s="171"/>
      <c r="K179" s="171"/>
      <c r="L179" s="177"/>
    </row>
    <row r="180" spans="3:12" x14ac:dyDescent="0.25">
      <c r="C180" s="177"/>
      <c r="D180" s="177"/>
      <c r="E180" s="171"/>
      <c r="F180" s="171"/>
      <c r="G180" s="171"/>
      <c r="H180" s="171"/>
      <c r="I180" s="171"/>
      <c r="J180" s="171"/>
      <c r="K180" s="171"/>
      <c r="L180" s="177"/>
    </row>
    <row r="181" spans="3:12" x14ac:dyDescent="0.25">
      <c r="C181" s="172"/>
      <c r="D181" s="176"/>
      <c r="E181" s="173"/>
      <c r="F181" s="173"/>
      <c r="G181" s="173"/>
      <c r="H181" s="173"/>
      <c r="I181" s="173"/>
      <c r="J181" s="173"/>
      <c r="K181" s="173"/>
      <c r="L181" s="174"/>
    </row>
    <row r="182" spans="3:12" x14ac:dyDescent="0.25">
      <c r="C182" s="172"/>
      <c r="D182" s="176"/>
      <c r="E182" s="173"/>
      <c r="F182" s="173"/>
      <c r="G182" s="173"/>
      <c r="H182" s="173"/>
      <c r="I182" s="173"/>
      <c r="J182" s="173"/>
      <c r="K182" s="173"/>
      <c r="L182" s="172"/>
    </row>
    <row r="183" spans="3:12" x14ac:dyDescent="0.25">
      <c r="C183" s="172"/>
      <c r="D183" s="176"/>
      <c r="E183" s="173"/>
      <c r="F183" s="173"/>
      <c r="G183" s="173"/>
      <c r="H183" s="173"/>
      <c r="I183" s="173"/>
      <c r="J183" s="173"/>
      <c r="K183" s="173"/>
      <c r="L183" s="172"/>
    </row>
    <row r="184" spans="3:12" x14ac:dyDescent="0.25">
      <c r="C184" s="172"/>
      <c r="D184" s="176"/>
      <c r="E184" s="173"/>
      <c r="F184" s="173"/>
      <c r="G184" s="173"/>
      <c r="H184" s="173"/>
      <c r="I184" s="173"/>
      <c r="J184" s="173"/>
      <c r="K184" s="173"/>
      <c r="L184" s="172"/>
    </row>
    <row r="185" spans="3:12" x14ac:dyDescent="0.25">
      <c r="C185" s="172"/>
      <c r="D185" s="176"/>
      <c r="E185" s="173"/>
      <c r="F185" s="173"/>
      <c r="G185" s="173"/>
      <c r="H185" s="173"/>
      <c r="I185" s="173"/>
      <c r="J185" s="173"/>
      <c r="K185" s="173"/>
      <c r="L185" s="172"/>
    </row>
    <row r="186" spans="3:12" x14ac:dyDescent="0.25">
      <c r="C186" s="172"/>
      <c r="D186" s="176"/>
      <c r="E186" s="173"/>
      <c r="F186" s="173"/>
      <c r="G186" s="173"/>
      <c r="H186" s="173"/>
      <c r="I186" s="173"/>
      <c r="J186" s="173"/>
      <c r="K186" s="173"/>
      <c r="L186" s="172"/>
    </row>
    <row r="187" spans="3:12" x14ac:dyDescent="0.25">
      <c r="C187" s="172"/>
      <c r="D187" s="176"/>
      <c r="E187" s="173"/>
      <c r="F187" s="173"/>
      <c r="G187" s="173"/>
      <c r="H187" s="173"/>
      <c r="I187" s="173"/>
      <c r="J187" s="173"/>
      <c r="K187" s="173"/>
      <c r="L187" s="172"/>
    </row>
    <row r="188" spans="3:12" x14ac:dyDescent="0.25">
      <c r="C188" s="172"/>
      <c r="D188" s="176"/>
      <c r="E188" s="173"/>
      <c r="F188" s="173"/>
      <c r="G188" s="173"/>
      <c r="H188" s="173"/>
      <c r="I188" s="173"/>
      <c r="J188" s="173"/>
      <c r="K188" s="173"/>
      <c r="L188" s="172"/>
    </row>
    <row r="189" spans="3:12" ht="23.25" customHeight="1" x14ac:dyDescent="0.25">
      <c r="C189" s="176"/>
      <c r="D189" s="176"/>
      <c r="E189" s="176"/>
      <c r="F189" s="176"/>
      <c r="G189" s="176"/>
      <c r="H189" s="176"/>
      <c r="I189" s="176"/>
      <c r="J189" s="176"/>
      <c r="K189" s="176"/>
      <c r="L189" s="172"/>
    </row>
    <row r="190" spans="3:12" x14ac:dyDescent="0.25">
      <c r="C190" s="177"/>
      <c r="D190" s="177"/>
      <c r="E190" s="171"/>
      <c r="F190" s="171"/>
      <c r="G190" s="171"/>
      <c r="H190" s="171"/>
      <c r="I190" s="171"/>
      <c r="J190" s="171"/>
      <c r="K190" s="171"/>
      <c r="L190" s="177"/>
    </row>
    <row r="191" spans="3:12" x14ac:dyDescent="0.25">
      <c r="C191" s="177"/>
      <c r="D191" s="177"/>
      <c r="E191" s="171"/>
      <c r="F191" s="171"/>
      <c r="G191" s="171"/>
      <c r="H191" s="171"/>
      <c r="I191" s="171"/>
      <c r="J191" s="171"/>
      <c r="K191" s="171"/>
      <c r="L191" s="177"/>
    </row>
    <row r="192" spans="3:12" x14ac:dyDescent="0.25">
      <c r="C192" s="172"/>
      <c r="D192" s="176"/>
      <c r="E192" s="173"/>
      <c r="F192" s="173"/>
      <c r="G192" s="173"/>
      <c r="H192" s="173"/>
      <c r="I192" s="173"/>
      <c r="J192" s="173"/>
      <c r="K192" s="173"/>
      <c r="L192" s="174"/>
    </row>
    <row r="193" spans="3:12" x14ac:dyDescent="0.25">
      <c r="C193" s="172"/>
      <c r="D193" s="176"/>
      <c r="E193" s="173"/>
      <c r="F193" s="173"/>
      <c r="G193" s="173"/>
      <c r="H193" s="173"/>
      <c r="I193" s="173"/>
      <c r="J193" s="173"/>
      <c r="K193" s="173"/>
      <c r="L193" s="172"/>
    </row>
    <row r="194" spans="3:12" x14ac:dyDescent="0.25">
      <c r="C194" s="172"/>
      <c r="D194" s="176"/>
      <c r="E194" s="173"/>
      <c r="F194" s="173"/>
      <c r="G194" s="173"/>
      <c r="H194" s="173"/>
      <c r="I194" s="173"/>
      <c r="J194" s="173"/>
      <c r="K194" s="173"/>
      <c r="L194" s="172"/>
    </row>
    <row r="195" spans="3:12" x14ac:dyDescent="0.25">
      <c r="C195" s="172"/>
      <c r="D195" s="176"/>
      <c r="E195" s="173"/>
      <c r="F195" s="173"/>
      <c r="G195" s="173"/>
      <c r="H195" s="173"/>
      <c r="I195" s="173"/>
      <c r="J195" s="173"/>
      <c r="K195" s="173"/>
      <c r="L195" s="172"/>
    </row>
    <row r="196" spans="3:12" x14ac:dyDescent="0.25">
      <c r="C196" s="172"/>
      <c r="D196" s="176"/>
      <c r="E196" s="173"/>
      <c r="F196" s="173"/>
      <c r="G196" s="173"/>
      <c r="H196" s="173"/>
      <c r="I196" s="173"/>
      <c r="J196" s="173"/>
      <c r="K196" s="173"/>
      <c r="L196" s="172"/>
    </row>
    <row r="197" spans="3:12" x14ac:dyDescent="0.25">
      <c r="C197" s="172"/>
      <c r="D197" s="176"/>
      <c r="E197" s="173"/>
      <c r="F197" s="173"/>
      <c r="G197" s="173"/>
      <c r="H197" s="173"/>
      <c r="I197" s="173"/>
      <c r="J197" s="173"/>
      <c r="K197" s="173"/>
      <c r="L197" s="172"/>
    </row>
    <row r="198" spans="3:12" x14ac:dyDescent="0.25">
      <c r="C198" s="172"/>
      <c r="D198" s="176"/>
      <c r="E198" s="173"/>
      <c r="F198" s="173"/>
      <c r="G198" s="173"/>
      <c r="H198" s="173"/>
      <c r="I198" s="173"/>
      <c r="J198" s="173"/>
      <c r="K198" s="173"/>
      <c r="L198" s="172"/>
    </row>
    <row r="199" spans="3:12" x14ac:dyDescent="0.25">
      <c r="C199" s="172"/>
      <c r="D199" s="176"/>
      <c r="E199" s="173"/>
      <c r="F199" s="173"/>
      <c r="G199" s="173"/>
      <c r="H199" s="173"/>
      <c r="I199" s="173"/>
      <c r="J199" s="173"/>
      <c r="K199" s="173"/>
      <c r="L199" s="172"/>
    </row>
    <row r="200" spans="3:12" ht="25.5" customHeight="1" x14ac:dyDescent="0.25">
      <c r="C200" s="176"/>
      <c r="D200" s="176"/>
      <c r="E200" s="176"/>
      <c r="F200" s="176"/>
      <c r="G200" s="176"/>
      <c r="H200" s="176"/>
      <c r="I200" s="176"/>
      <c r="J200" s="176"/>
      <c r="K200" s="176"/>
      <c r="L200" s="172"/>
    </row>
    <row r="201" spans="3:12" x14ac:dyDescent="0.25">
      <c r="C201" s="177"/>
      <c r="D201" s="177"/>
      <c r="E201" s="171"/>
      <c r="F201" s="171"/>
      <c r="G201" s="171"/>
      <c r="H201" s="171"/>
      <c r="I201" s="171"/>
      <c r="J201" s="171"/>
      <c r="K201" s="171"/>
      <c r="L201" s="177"/>
    </row>
    <row r="202" spans="3:12" x14ac:dyDescent="0.25">
      <c r="C202" s="177"/>
      <c r="D202" s="177"/>
      <c r="E202" s="171"/>
      <c r="F202" s="171"/>
      <c r="G202" s="171"/>
      <c r="H202" s="171"/>
      <c r="I202" s="171"/>
      <c r="J202" s="171"/>
      <c r="K202" s="171"/>
      <c r="L202" s="177"/>
    </row>
    <row r="203" spans="3:12" x14ac:dyDescent="0.25">
      <c r="C203" s="172"/>
      <c r="D203" s="176"/>
      <c r="E203" s="173"/>
      <c r="F203" s="173"/>
      <c r="G203" s="173"/>
      <c r="H203" s="173"/>
      <c r="I203" s="173"/>
      <c r="J203" s="173"/>
      <c r="K203" s="173"/>
      <c r="L203" s="174"/>
    </row>
    <row r="204" spans="3:12" x14ac:dyDescent="0.25">
      <c r="C204" s="172"/>
      <c r="D204" s="176"/>
      <c r="E204" s="173"/>
      <c r="F204" s="173"/>
      <c r="G204" s="173"/>
      <c r="H204" s="173"/>
      <c r="I204" s="173"/>
      <c r="J204" s="173"/>
      <c r="K204" s="173"/>
      <c r="L204" s="172"/>
    </row>
    <row r="205" spans="3:12" x14ac:dyDescent="0.25">
      <c r="C205" s="172"/>
      <c r="D205" s="176"/>
      <c r="E205" s="173"/>
      <c r="F205" s="173"/>
      <c r="G205" s="173"/>
      <c r="H205" s="173"/>
      <c r="I205" s="173"/>
      <c r="J205" s="173"/>
      <c r="K205" s="173"/>
      <c r="L205" s="172"/>
    </row>
    <row r="206" spans="3:12" x14ac:dyDescent="0.25">
      <c r="C206" s="172"/>
      <c r="D206" s="176"/>
      <c r="E206" s="173"/>
      <c r="F206" s="173"/>
      <c r="G206" s="173"/>
      <c r="H206" s="173"/>
      <c r="I206" s="173"/>
      <c r="J206" s="173"/>
      <c r="K206" s="173"/>
      <c r="L206" s="172"/>
    </row>
    <row r="207" spans="3:12" x14ac:dyDescent="0.25">
      <c r="C207" s="172"/>
      <c r="D207" s="176"/>
      <c r="E207" s="173"/>
      <c r="F207" s="173"/>
      <c r="G207" s="173"/>
      <c r="H207" s="173"/>
      <c r="I207" s="173"/>
      <c r="J207" s="173"/>
      <c r="K207" s="173"/>
      <c r="L207" s="172"/>
    </row>
    <row r="208" spans="3:12" x14ac:dyDescent="0.25">
      <c r="C208" s="172"/>
      <c r="D208" s="176"/>
      <c r="E208" s="173"/>
      <c r="F208" s="173"/>
      <c r="G208" s="173"/>
      <c r="H208" s="173"/>
      <c r="I208" s="173"/>
      <c r="J208" s="173"/>
      <c r="K208" s="173"/>
      <c r="L208" s="172"/>
    </row>
    <row r="209" spans="3:12" x14ac:dyDescent="0.25">
      <c r="C209" s="172"/>
      <c r="D209" s="176"/>
      <c r="E209" s="173"/>
      <c r="F209" s="173"/>
      <c r="G209" s="173"/>
      <c r="H209" s="173"/>
      <c r="I209" s="173"/>
      <c r="J209" s="173"/>
      <c r="K209" s="173"/>
      <c r="L209" s="172"/>
    </row>
    <row r="210" spans="3:12" x14ac:dyDescent="0.25">
      <c r="C210" s="172"/>
      <c r="D210" s="176"/>
      <c r="E210" s="173"/>
      <c r="F210" s="173"/>
      <c r="G210" s="173"/>
      <c r="H210" s="173"/>
      <c r="I210" s="173"/>
      <c r="J210" s="173"/>
      <c r="K210" s="173"/>
      <c r="L210" s="172"/>
    </row>
    <row r="211" spans="3:12" ht="30" customHeight="1" x14ac:dyDescent="0.25">
      <c r="C211" s="178"/>
      <c r="D211" s="179"/>
      <c r="E211" s="179"/>
      <c r="F211" s="179"/>
      <c r="G211" s="179"/>
      <c r="H211" s="179"/>
      <c r="I211" s="179"/>
      <c r="J211" s="179"/>
      <c r="K211" s="180"/>
      <c r="L211" s="170"/>
    </row>
  </sheetData>
  <mergeCells count="125">
    <mergeCell ref="N60:N61"/>
    <mergeCell ref="O60:O61"/>
    <mergeCell ref="B71:O73"/>
    <mergeCell ref="C60:C61"/>
    <mergeCell ref="D60:D61"/>
    <mergeCell ref="E60:K60"/>
    <mergeCell ref="L60:L61"/>
    <mergeCell ref="N74:N75"/>
    <mergeCell ref="O74:O75"/>
    <mergeCell ref="C74:C75"/>
    <mergeCell ref="B28:O30"/>
    <mergeCell ref="N31:N32"/>
    <mergeCell ref="O31:O32"/>
    <mergeCell ref="B43:O45"/>
    <mergeCell ref="B21:B22"/>
    <mergeCell ref="B23:B26"/>
    <mergeCell ref="N46:N47"/>
    <mergeCell ref="O46:O47"/>
    <mergeCell ref="B57:O59"/>
    <mergeCell ref="B159:B160"/>
    <mergeCell ref="C144:C145"/>
    <mergeCell ref="D144:D145"/>
    <mergeCell ref="E144:K144"/>
    <mergeCell ref="L116:L117"/>
    <mergeCell ref="E130:K130"/>
    <mergeCell ref="B161:B168"/>
    <mergeCell ref="C159:C160"/>
    <mergeCell ref="M159:M160"/>
    <mergeCell ref="B116:B117"/>
    <mergeCell ref="B118:B125"/>
    <mergeCell ref="M116:M117"/>
    <mergeCell ref="L130:L131"/>
    <mergeCell ref="B132:B139"/>
    <mergeCell ref="B144:B145"/>
    <mergeCell ref="B127:O129"/>
    <mergeCell ref="N159:N160"/>
    <mergeCell ref="O159:O160"/>
    <mergeCell ref="N130:N131"/>
    <mergeCell ref="O130:O131"/>
    <mergeCell ref="B141:O143"/>
    <mergeCell ref="N144:N145"/>
    <mergeCell ref="O144:O145"/>
    <mergeCell ref="B156:O158"/>
    <mergeCell ref="B62:B69"/>
    <mergeCell ref="B74:B75"/>
    <mergeCell ref="B76:B83"/>
    <mergeCell ref="C130:C131"/>
    <mergeCell ref="D130:D131"/>
    <mergeCell ref="B88:B89"/>
    <mergeCell ref="L88:L89"/>
    <mergeCell ref="C88:C89"/>
    <mergeCell ref="B146:B153"/>
    <mergeCell ref="B90:B97"/>
    <mergeCell ref="B102:B103"/>
    <mergeCell ref="B104:B111"/>
    <mergeCell ref="B85:O87"/>
    <mergeCell ref="N88:N89"/>
    <mergeCell ref="O88:O89"/>
    <mergeCell ref="B99:O101"/>
    <mergeCell ref="D88:D89"/>
    <mergeCell ref="E88:K88"/>
    <mergeCell ref="M88:M89"/>
    <mergeCell ref="N102:N103"/>
    <mergeCell ref="O102:O103"/>
    <mergeCell ref="B113:O115"/>
    <mergeCell ref="N116:N117"/>
    <mergeCell ref="O116:O117"/>
    <mergeCell ref="R3:S3"/>
    <mergeCell ref="D159:D160"/>
    <mergeCell ref="E159:K159"/>
    <mergeCell ref="L144:L145"/>
    <mergeCell ref="M144:M145"/>
    <mergeCell ref="M74:M75"/>
    <mergeCell ref="M102:M103"/>
    <mergeCell ref="M60:M61"/>
    <mergeCell ref="M9:M10"/>
    <mergeCell ref="B6:O8"/>
    <mergeCell ref="N21:N22"/>
    <mergeCell ref="B31:B32"/>
    <mergeCell ref="B33:B40"/>
    <mergeCell ref="B46:B47"/>
    <mergeCell ref="L9:L10"/>
    <mergeCell ref="L31:L32"/>
    <mergeCell ref="E9:K9"/>
    <mergeCell ref="B9:B10"/>
    <mergeCell ref="C46:C47"/>
    <mergeCell ref="D9:D10"/>
    <mergeCell ref="C9:C10"/>
    <mergeCell ref="B130:B131"/>
    <mergeCell ref="B48:B55"/>
    <mergeCell ref="B60:B61"/>
    <mergeCell ref="D46:D47"/>
    <mergeCell ref="M31:M32"/>
    <mergeCell ref="E46:K46"/>
    <mergeCell ref="L46:L47"/>
    <mergeCell ref="M46:M47"/>
    <mergeCell ref="C31:C32"/>
    <mergeCell ref="D31:D32"/>
    <mergeCell ref="E31:K31"/>
    <mergeCell ref="L159:L160"/>
    <mergeCell ref="C116:C117"/>
    <mergeCell ref="D74:D75"/>
    <mergeCell ref="E74:K74"/>
    <mergeCell ref="L74:L75"/>
    <mergeCell ref="L102:L103"/>
    <mergeCell ref="E116:K116"/>
    <mergeCell ref="E102:K102"/>
    <mergeCell ref="D116:D117"/>
    <mergeCell ref="M130:M131"/>
    <mergeCell ref="C102:C103"/>
    <mergeCell ref="D102:D103"/>
    <mergeCell ref="R9:S11"/>
    <mergeCell ref="C17:K17"/>
    <mergeCell ref="Q14:S14"/>
    <mergeCell ref="C21:C22"/>
    <mergeCell ref="D21:D22"/>
    <mergeCell ref="E21:K21"/>
    <mergeCell ref="L21:L22"/>
    <mergeCell ref="M21:M22"/>
    <mergeCell ref="N9:N10"/>
    <mergeCell ref="O9:O10"/>
    <mergeCell ref="O21:O22"/>
    <mergeCell ref="B18:O20"/>
    <mergeCell ref="B11:B13"/>
    <mergeCell ref="B14:B16"/>
  </mergeCells>
  <dataValidations count="5">
    <dataValidation type="list" allowBlank="1" showInputMessage="1" showErrorMessage="1" sqref="C161:C168 C146:C155 C33:C42 C48:C56 C203:C210 C62:C69 C76:C84 C90:C98 C104:C111 C118:C126 C132:C140 C170:C177 C181:C188 C192:C199 C11:C13 C23:C26" xr:uid="{00000000-0002-0000-0700-000000000000}">
      <formula1>$AG$7:$AG$8</formula1>
    </dataValidation>
    <dataValidation type="list" allowBlank="1" showInputMessage="1" showErrorMessage="1" sqref="E146:E153 I146:I153 G146:G153 E132:E139 I132:I139 G132:G139 E118:E125 I118:I125 G118:G125 E104:E111 I104:I111 G104:G111 E90:E97 I90:I97 G90:G97 E76:E83 I76:I83 G76:G83 E62:E69 I62:I69 G62:G69 E48:E55 I48:I55 G48:G55 E33:E40 I33:I40 G33:G40 G161:G168 E161:E168 I161:I168 G11:G13 I11:I13 E11:E13 E23:E26 I23:I26 G23:G26" xr:uid="{00000000-0002-0000-0700-000001000000}">
      <formula1>$AB$5:$AB$6</formula1>
    </dataValidation>
    <dataValidation type="list" allowBlank="1" showInputMessage="1" showErrorMessage="1" sqref="F146:F153 F132:F139 F118:F125 F104:F111 F90:F97 F76:F83 F62:F69 F48:F55 F33:F40 F161:F168 F11:F13 F23:F26" xr:uid="{00000000-0002-0000-0700-000002000000}">
      <formula1>$AC$5:$AC$6</formula1>
    </dataValidation>
    <dataValidation type="list" allowBlank="1" showInputMessage="1" showErrorMessage="1" sqref="H146:H153 J146:J153 H132:H139 J132:J139 H118:H125 J118:J125 H104:H111 J104:J111 H90:H97 J90:J97 H76:H83 J76:J83 H62:H69 J62:J69 H48:H55 J48:J55 H33:H40 J33:J40 J161:J168 H161:H168 J11:J13 H11:H13 H23:H26 J23:J26" xr:uid="{00000000-0002-0000-0700-000003000000}">
      <formula1>$AD$5:$AD$6</formula1>
    </dataValidation>
    <dataValidation type="list" allowBlank="1" showInputMessage="1" showErrorMessage="1" sqref="K146:K153 K132:K139 K118:K125 K104:K111 K90:K97 K76:K83 K62:K69 K48:K55 K33:K40 K161:K168 K11:K13 K23:K26" xr:uid="{00000000-0002-0000-0700-000004000000}">
      <formula1>$AE$5:$AE$6</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CONTEXTO ESTRATÉGICO</vt:lpstr>
      <vt:lpstr>CONTROL DE CAMBIOS</vt:lpstr>
      <vt:lpstr>MAPA DE RIESGOS</vt:lpstr>
      <vt:lpstr>CLASIFICACIÓN DEL RIESGO </vt:lpstr>
      <vt:lpstr>CALIFICACIÓN DEL RIESGO</vt:lpstr>
      <vt:lpstr>OPCIONES DE MANEJO DEL RIESGO</vt:lpstr>
      <vt:lpstr>MATRIZ CALIFICACIÓN</vt:lpstr>
      <vt:lpstr>EVALUACIÓN DE CONTROLES</vt:lpstr>
      <vt:lpstr>'CONTEXTO ESTRATÉGICO'!Área_de_impresión</vt:lpstr>
      <vt:lpstr>'MAPA DE RIESGOS'!Área_de_impresión</vt:lpstr>
      <vt:lpstr>'MATRIZ CALIFICACIÓN'!Área_de_impresión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Julio Roberto Fuentes</cp:lastModifiedBy>
  <cp:lastPrinted>2015-03-17T20:47:38Z</cp:lastPrinted>
  <dcterms:created xsi:type="dcterms:W3CDTF">2011-07-26T19:10:29Z</dcterms:created>
  <dcterms:modified xsi:type="dcterms:W3CDTF">2019-04-09T23:21:09Z</dcterms:modified>
</cp:coreProperties>
</file>