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24226"/>
  <mc:AlternateContent xmlns:mc="http://schemas.openxmlformats.org/markup-compatibility/2006">
    <mc:Choice Requires="x15">
      <x15ac:absPath xmlns:x15ac="http://schemas.microsoft.com/office/spreadsheetml/2010/11/ac" url="C:\Users\blanca.salcedo\Documents\2019\Vigencia 2019 IDPYBA OCI\JULIO\RIESGOS 2DO SEGU\"/>
    </mc:Choice>
  </mc:AlternateContent>
  <xr:revisionPtr revIDLastSave="0" documentId="13_ncr:1_{0B8152DB-0A37-42FC-8C04-24C7328B6AA9}" xr6:coauthVersionLast="43" xr6:coauthVersionMax="43" xr10:uidLastSave="{00000000-0000-0000-0000-000000000000}"/>
  <bookViews>
    <workbookView xWindow="-120" yWindow="-120" windowWidth="20730" windowHeight="11160" tabRatio="692" firstSheet="1" activeTab="2" xr2:uid="{00000000-000D-0000-FFFF-FFFF00000000}"/>
  </bookViews>
  <sheets>
    <sheet name="CONTEXTO ESTRATÉGICO" sheetId="21" r:id="rId1"/>
    <sheet name="CONTROL DE CAMBIOS" sheetId="23" r:id="rId2"/>
    <sheet name="MAPA DE RIESGOS" sheetId="20" r:id="rId3"/>
    <sheet name="CLASIFICACIÓN DEL RIESGO " sheetId="8" r:id="rId4"/>
    <sheet name="CALIFICACIÓN DEL RIESGO" sheetId="9" r:id="rId5"/>
    <sheet name="OPCIONES DE MANEJO DEL RIESGO" sheetId="7" r:id="rId6"/>
    <sheet name="MATRIZ CALIFICACIÓN" sheetId="4" r:id="rId7"/>
    <sheet name="EVALUACIÓN DE CONTROLES" sheetId="22" r:id="rId8"/>
  </sheets>
  <definedNames>
    <definedName name="_xlnm._FilterDatabase" localSheetId="2" hidden="1">'MAPA DE RIESGOS'!$A$111:$A$126</definedName>
    <definedName name="_xlnm.Print_Area" localSheetId="0">'CONTEXTO ESTRATÉGICO'!$A$1:$D$16</definedName>
    <definedName name="_xlnm.Print_Area" localSheetId="2">'MAPA DE RIESGOS'!$A:$S</definedName>
    <definedName name="_xlnm.Print_Area" localSheetId="6">'MATRIZ CALIFICACIÓN'!$B$1:$J$83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2" i="22" l="1"/>
  <c r="M13" i="22"/>
  <c r="M14" i="22"/>
  <c r="M11" i="22"/>
  <c r="M15" i="22"/>
  <c r="M16" i="22"/>
  <c r="M17" i="22"/>
  <c r="M18" i="22"/>
  <c r="M25" i="22"/>
  <c r="M26" i="22"/>
  <c r="M27" i="22"/>
  <c r="M28" i="22"/>
  <c r="M29" i="22"/>
  <c r="M30" i="22"/>
  <c r="M31" i="22"/>
  <c r="M32" i="22"/>
  <c r="M39" i="22"/>
  <c r="M40" i="22"/>
  <c r="M41" i="22"/>
  <c r="M42" i="22"/>
  <c r="M43" i="22"/>
  <c r="M44" i="22"/>
  <c r="M45" i="22"/>
  <c r="M46" i="22"/>
  <c r="M54" i="22"/>
  <c r="M55" i="22"/>
  <c r="M56" i="22"/>
  <c r="M57" i="22"/>
  <c r="M58" i="22"/>
  <c r="M59" i="22"/>
  <c r="M60" i="22"/>
  <c r="M61" i="22"/>
  <c r="M68" i="22"/>
  <c r="M69" i="22"/>
  <c r="M70" i="22"/>
  <c r="M71" i="22"/>
  <c r="M72" i="22"/>
  <c r="M73" i="22"/>
  <c r="M74" i="22"/>
  <c r="M75" i="22"/>
  <c r="M82" i="22"/>
  <c r="M83" i="22"/>
  <c r="M84" i="22"/>
  <c r="M85" i="22"/>
  <c r="M86" i="22"/>
  <c r="M87" i="22"/>
  <c r="M88" i="22"/>
  <c r="M89" i="22"/>
  <c r="M96" i="22"/>
  <c r="M97" i="22"/>
  <c r="M98" i="22"/>
  <c r="M99" i="22"/>
  <c r="M100" i="22"/>
  <c r="M101" i="22"/>
  <c r="M102" i="22"/>
  <c r="M103" i="22"/>
  <c r="M110" i="22"/>
  <c r="M111" i="22"/>
  <c r="M112" i="22"/>
  <c r="M113" i="22"/>
  <c r="M114" i="22"/>
  <c r="M115" i="22"/>
  <c r="M116" i="22"/>
  <c r="M117" i="22"/>
  <c r="M124" i="22"/>
  <c r="M125" i="22"/>
  <c r="M126" i="22"/>
  <c r="M127" i="22"/>
  <c r="M128" i="22"/>
  <c r="M129" i="22"/>
  <c r="M130" i="22"/>
  <c r="M131" i="22"/>
  <c r="M138" i="22"/>
  <c r="M139" i="22"/>
  <c r="M140" i="22"/>
  <c r="M141" i="22"/>
  <c r="M142" i="22"/>
  <c r="M143" i="22"/>
  <c r="M144" i="22"/>
  <c r="M145" i="22"/>
  <c r="M152" i="22"/>
  <c r="M153" i="22"/>
  <c r="M154" i="22"/>
  <c r="M155" i="22"/>
  <c r="M156" i="22"/>
  <c r="M157" i="22"/>
  <c r="M158" i="22"/>
  <c r="M159" i="22"/>
  <c r="M167" i="22"/>
  <c r="M168" i="22"/>
  <c r="M169" i="22"/>
  <c r="M170" i="22"/>
  <c r="M171" i="22"/>
  <c r="M172" i="22"/>
  <c r="M173" i="22"/>
  <c r="M174" i="22"/>
  <c r="V101" i="20"/>
  <c r="AU101" i="20"/>
  <c r="V102" i="20"/>
  <c r="AU102" i="20"/>
  <c r="V103" i="20"/>
  <c r="AU103" i="20"/>
  <c r="V104" i="20"/>
  <c r="AB104" i="20"/>
  <c r="AU104" i="20"/>
  <c r="BK104" i="20"/>
  <c r="V105" i="20"/>
  <c r="AB105" i="20"/>
  <c r="AU105" i="20"/>
  <c r="BK105" i="20"/>
  <c r="O111" i="20"/>
  <c r="P111" i="20"/>
  <c r="AE111" i="20"/>
  <c r="AF111" i="20"/>
  <c r="AE112" i="20"/>
  <c r="AF112" i="20"/>
  <c r="AE113" i="20"/>
  <c r="AF113" i="20"/>
  <c r="AE116" i="20"/>
  <c r="AF116" i="20"/>
  <c r="O117" i="20"/>
  <c r="Q117" i="20" s="1"/>
  <c r="R117" i="20" s="1"/>
  <c r="P117" i="20"/>
  <c r="AE117" i="20"/>
  <c r="AF117" i="20"/>
  <c r="AE118" i="20"/>
  <c r="AF118" i="20"/>
  <c r="AE119" i="20"/>
  <c r="AF119" i="20"/>
  <c r="AE121" i="20"/>
  <c r="AF121" i="20"/>
  <c r="O122" i="20"/>
  <c r="Q122" i="20" s="1"/>
  <c r="R122" i="20" s="1"/>
  <c r="P122" i="20"/>
  <c r="AE122" i="20"/>
  <c r="AF122" i="20"/>
  <c r="AE123" i="20"/>
  <c r="AF123" i="20"/>
  <c r="AE124" i="20"/>
  <c r="AF124" i="20"/>
  <c r="AE126" i="20"/>
  <c r="AF126" i="20"/>
  <c r="AH122" i="20" l="1"/>
  <c r="AJ122" i="20" s="1"/>
  <c r="AL122" i="20" s="1"/>
  <c r="AM122" i="20" s="1"/>
  <c r="AG122" i="20"/>
  <c r="AI122" i="20" s="1"/>
  <c r="AK122" i="20" s="1"/>
  <c r="AG117" i="20"/>
  <c r="AI117" i="20" s="1"/>
  <c r="AK117" i="20" s="1"/>
  <c r="AG111" i="20"/>
  <c r="AI111" i="20" s="1"/>
  <c r="AK111" i="20" s="1"/>
  <c r="AH111" i="20"/>
  <c r="AJ111" i="20" s="1"/>
  <c r="AL111" i="20" s="1"/>
  <c r="AH117" i="20"/>
  <c r="AJ117" i="20" s="1"/>
  <c r="AL117" i="20" s="1"/>
  <c r="Q111" i="20"/>
  <c r="R111" i="20" s="1"/>
  <c r="AM117" i="20"/>
  <c r="AM111"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s>
  <commentList>
    <comment ref="F6" authorId="0" shapeId="0" xr:uid="{00000000-0006-0000-0100-000001000000}">
      <text>
        <r>
          <rPr>
            <sz val="9"/>
            <color indexed="81"/>
            <rFont val="Tahoma"/>
            <family val="2"/>
          </rPr>
          <t xml:space="preserve">Este campo es diligenciado por la Oficina Asesora de Planeación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Viviana Poveda</author>
    <author>Julio Roberto Fuentes Vidal</author>
    <author>Blanca Ofir Murillo Solarte</author>
    <author>Wilson  Avila</author>
    <author>Willson</author>
    <author>Hilda Lucero Molina</author>
  </authors>
  <commentList>
    <comment ref="AN61" authorId="0" shapeId="0" xr:uid="{00000000-0006-0000-0200-000001000000}">
      <text>
        <r>
          <rPr>
            <sz val="9"/>
            <color indexed="81"/>
            <rFont val="Tahoma"/>
            <family val="2"/>
          </rPr>
          <t xml:space="preserve">Una vez analizados los controles existentes, se debe volver a la matriz de </t>
        </r>
        <r>
          <rPr>
            <b/>
            <sz val="9"/>
            <color indexed="81"/>
            <rFont val="Tahoma"/>
            <family val="2"/>
          </rPr>
          <t>calificación del riesgo</t>
        </r>
        <r>
          <rPr>
            <sz val="9"/>
            <color indexed="81"/>
            <rFont val="Tahoma"/>
            <family val="2"/>
          </rPr>
          <t xml:space="preserve">; para reclasificar  la probabilidad y el impacto; teniendo en cuenta si estos contrarrestaron la </t>
        </r>
        <r>
          <rPr>
            <b/>
            <sz val="9"/>
            <color indexed="81"/>
            <rFont val="Tahoma"/>
            <family val="2"/>
          </rPr>
          <t xml:space="preserve">probabilidad </t>
        </r>
        <r>
          <rPr>
            <sz val="9"/>
            <color indexed="81"/>
            <rFont val="Tahoma"/>
            <family val="2"/>
          </rPr>
          <t>de que las causas generaran la materialización del riesgo,</t>
        </r>
        <r>
          <rPr>
            <b/>
            <sz val="9"/>
            <color indexed="81"/>
            <rFont val="Tahoma"/>
            <family val="2"/>
          </rPr>
          <t xml:space="preserve"> y/o </t>
        </r>
        <r>
          <rPr>
            <sz val="9"/>
            <color indexed="81"/>
            <rFont val="Tahoma"/>
            <family val="2"/>
          </rPr>
          <t>estos mismos controles</t>
        </r>
        <r>
          <rPr>
            <b/>
            <sz val="9"/>
            <color indexed="81"/>
            <rFont val="Tahoma"/>
            <family val="2"/>
          </rPr>
          <t xml:space="preserve"> </t>
        </r>
        <r>
          <rPr>
            <sz val="9"/>
            <color indexed="81"/>
            <rFont val="Tahoma"/>
            <family val="2"/>
          </rPr>
          <t>contrarrestaron el</t>
        </r>
        <r>
          <rPr>
            <b/>
            <sz val="9"/>
            <color indexed="81"/>
            <rFont val="Tahoma"/>
            <family val="2"/>
          </rPr>
          <t xml:space="preserve"> impacto</t>
        </r>
        <r>
          <rPr>
            <sz val="9"/>
            <color indexed="81"/>
            <rFont val="Tahoma"/>
            <family val="2"/>
          </rPr>
          <t xml:space="preserve"> que podría generar la materialización del riesgo.   </t>
        </r>
      </text>
    </comment>
    <comment ref="AR61" authorId="0" shapeId="0" xr:uid="{00000000-0006-0000-0200-000002000000}">
      <text>
        <r>
          <rPr>
            <sz val="9"/>
            <color indexed="81"/>
            <rFont val="Tahoma"/>
            <family val="2"/>
          </rPr>
          <t xml:space="preserve">Estas acciones deben ser complementarias a los controles existentes y deben estar enfocadas a contrarrestar la probabilidad  de que las causas propicien la materialización del riesgo  y/o el impacto de la posible materializacion del riesgo.  
</t>
        </r>
        <r>
          <rPr>
            <b/>
            <sz val="9"/>
            <color indexed="81"/>
            <rFont val="Tahoma"/>
            <family val="2"/>
          </rPr>
          <t>Nota:</t>
        </r>
        <r>
          <rPr>
            <sz val="9"/>
            <color indexed="81"/>
            <rFont val="Tahoma"/>
            <family val="2"/>
          </rPr>
          <t xml:space="preserve"> Cuando el riesgo se ubique en una</t>
        </r>
        <r>
          <rPr>
            <b/>
            <sz val="9"/>
            <color indexed="81"/>
            <rFont val="Tahoma"/>
            <family val="2"/>
          </rPr>
          <t xml:space="preserve"> zona de riesgo</t>
        </r>
        <r>
          <rPr>
            <sz val="9"/>
            <color indexed="81"/>
            <rFont val="Tahoma"/>
            <family val="2"/>
          </rPr>
          <t xml:space="preserve"> diferente a </t>
        </r>
        <r>
          <rPr>
            <b/>
            <sz val="9"/>
            <color indexed="81"/>
            <rFont val="Tahoma"/>
            <family val="2"/>
          </rPr>
          <t>BAJA</t>
        </r>
        <r>
          <rPr>
            <sz val="9"/>
            <color indexed="81"/>
            <rFont val="Tahoma"/>
            <family val="2"/>
          </rPr>
          <t xml:space="preserve">, </t>
        </r>
        <r>
          <rPr>
            <u/>
            <sz val="9"/>
            <color indexed="81"/>
            <rFont val="Tahoma"/>
            <family val="2"/>
          </rPr>
          <t>necesariamente se deberán realizar acciones preventivas.</t>
        </r>
        <r>
          <rPr>
            <sz val="9"/>
            <color indexed="81"/>
            <rFont val="Tahoma"/>
            <family val="2"/>
          </rPr>
          <t xml:space="preserve">
</t>
        </r>
        <r>
          <rPr>
            <b/>
            <sz val="9"/>
            <color indexed="81"/>
            <rFont val="Tahoma"/>
            <family val="2"/>
          </rPr>
          <t>Nota</t>
        </r>
        <r>
          <rPr>
            <sz val="9"/>
            <color indexed="81"/>
            <rFont val="Tahoma"/>
            <family val="2"/>
          </rPr>
          <t xml:space="preserve">:En caso de tener el riesgo en zona de riesgo  </t>
        </r>
        <r>
          <rPr>
            <b/>
            <sz val="9"/>
            <color indexed="81"/>
            <rFont val="Tahoma"/>
            <family val="2"/>
          </rPr>
          <t>BAJA</t>
        </r>
        <r>
          <rPr>
            <sz val="9"/>
            <color indexed="81"/>
            <rFont val="Tahoma"/>
            <family val="2"/>
          </rPr>
          <t xml:space="preserve"> y atendiendo la premisa de que en esta zona se puede asumir el riesgo sin necesidad de implementar acciones preventivas adicionales, se debe colocar </t>
        </r>
        <r>
          <rPr>
            <b/>
            <sz val="9"/>
            <color indexed="81"/>
            <rFont val="Tahoma"/>
            <family val="2"/>
          </rPr>
          <t>N/A</t>
        </r>
        <r>
          <rPr>
            <sz val="9"/>
            <color indexed="81"/>
            <rFont val="Tahoma"/>
            <family val="2"/>
          </rPr>
          <t xml:space="preserve">. Es necesario aclarar que si el responsable del proceso quiere realizar acciones adicionales lo puede hacer.   
</t>
        </r>
        <r>
          <rPr>
            <b/>
            <sz val="9"/>
            <color indexed="81"/>
            <rFont val="Tahoma"/>
            <family val="2"/>
          </rPr>
          <t xml:space="preserve">Nota: </t>
        </r>
        <r>
          <rPr>
            <sz val="9"/>
            <color indexed="81"/>
            <rFont val="Tahoma"/>
            <family val="2"/>
          </rPr>
          <t xml:space="preserve"> Cuando se formulen acciones preventivas para todo el año, se deberá </t>
        </r>
        <r>
          <rPr>
            <b/>
            <sz val="9"/>
            <color indexed="81"/>
            <rFont val="Tahoma"/>
            <family val="2"/>
          </rPr>
          <t>especificar dentro de la descripción de la accion preventiva,</t>
        </r>
        <r>
          <rPr>
            <sz val="9"/>
            <color indexed="81"/>
            <rFont val="Tahoma"/>
            <family val="2"/>
          </rPr>
          <t xml:space="preserve"> la ejecución a realizar, explicando si éstas se realizarán de forma diaria, bimensual, mensual, bimestral, trimestral, semestral; </t>
        </r>
        <r>
          <rPr>
            <b/>
            <sz val="9"/>
            <color indexed="81"/>
            <rFont val="Tahoma"/>
            <family val="2"/>
          </rPr>
          <t>o</t>
        </r>
        <r>
          <rPr>
            <sz val="9"/>
            <color indexed="81"/>
            <rFont val="Tahoma"/>
            <family val="2"/>
          </rPr>
          <t xml:space="preserve"> decir </t>
        </r>
        <r>
          <rPr>
            <b/>
            <sz val="9"/>
            <color indexed="81"/>
            <rFont val="Tahoma"/>
            <family val="2"/>
          </rPr>
          <t>por lo menos</t>
        </r>
        <r>
          <rPr>
            <sz val="9"/>
            <color indexed="81"/>
            <rFont val="Tahoma"/>
            <family val="2"/>
          </rPr>
          <t xml:space="preserve"> </t>
        </r>
        <r>
          <rPr>
            <b/>
            <sz val="9"/>
            <color indexed="81"/>
            <rFont val="Tahoma"/>
            <family val="2"/>
          </rPr>
          <t>CUANTAS</t>
        </r>
        <r>
          <rPr>
            <sz val="9"/>
            <color indexed="81"/>
            <rFont val="Tahoma"/>
            <family val="2"/>
          </rPr>
          <t xml:space="preserve"> actividades, socializaciones , reuniones, visitas, gestiones, capacitaciones, recordatorios, solicitudes , diseños, desarrollos, aplicaciones, revisiones, ajustes, seguimientos, mesas de trabajo, conciliaciones,convocatorias, inducciones,validaciones, copias de seguridad, monitoreos,........... entre muchas otras actividades que se pueden realizar,  </t>
        </r>
        <r>
          <rPr>
            <b/>
            <sz val="9"/>
            <color indexed="81"/>
            <rFont val="Tahoma"/>
            <family val="2"/>
          </rPr>
          <t xml:space="preserve">SE VAN A LLEVAR A CABO EN UN PERIODO DE TIEMPO DETERMINADO, </t>
        </r>
        <r>
          <rPr>
            <sz val="9"/>
            <color indexed="81"/>
            <rFont val="Tahoma"/>
            <family val="2"/>
          </rPr>
          <t xml:space="preserve">esto con el  propósito de poder evaluar la eficacia de las acciones preventivas..
</t>
        </r>
      </text>
    </comment>
    <comment ref="AS61" authorId="0" shapeId="0" xr:uid="{00000000-0006-0000-0200-000003000000}">
      <text>
        <r>
          <rPr>
            <b/>
            <sz val="9"/>
            <color indexed="81"/>
            <rFont val="Tahoma"/>
            <family val="2"/>
          </rPr>
          <t>FECHA DE INICIO:</t>
        </r>
        <r>
          <rPr>
            <sz val="9"/>
            <color indexed="81"/>
            <rFont val="Tahoma"/>
            <family val="2"/>
          </rPr>
          <t xml:space="preserve">
Es la fecha a partir de la cual se empezarán a realizar o implementar las acciones preventivas, en caso de no tener acciones preventivas colocar </t>
        </r>
        <r>
          <rPr>
            <b/>
            <sz val="9"/>
            <color indexed="81"/>
            <rFont val="Tahoma"/>
            <family val="2"/>
          </rPr>
          <t xml:space="preserve">N/A  </t>
        </r>
        <r>
          <rPr>
            <sz val="9"/>
            <color indexed="81"/>
            <rFont val="Tahoma"/>
            <family val="2"/>
          </rPr>
          <t xml:space="preserve">
</t>
        </r>
      </text>
    </comment>
    <comment ref="AT61" authorId="0" shapeId="0" xr:uid="{00000000-0006-0000-0200-000004000000}">
      <text>
        <r>
          <rPr>
            <b/>
            <sz val="9"/>
            <color indexed="81"/>
            <rFont val="Tahoma"/>
            <family val="2"/>
          </rPr>
          <t>FECHA DE TERMINACIÓN:</t>
        </r>
        <r>
          <rPr>
            <sz val="9"/>
            <color indexed="81"/>
            <rFont val="Tahoma"/>
            <family val="2"/>
          </rPr>
          <t xml:space="preserve"> diligenciar la fecha de terminación de la acción preventiva, la cual se debe establecer mínimo con cortes semestrales. (01/enero - 30/junio) (01/julio - 31/diciembre),  en caso de no tener acciones preventivas colocar </t>
        </r>
        <r>
          <rPr>
            <b/>
            <sz val="9"/>
            <color indexed="81"/>
            <rFont val="Tahoma"/>
            <family val="2"/>
          </rPr>
          <t xml:space="preserve">N/A </t>
        </r>
        <r>
          <rPr>
            <sz val="9"/>
            <color indexed="81"/>
            <rFont val="Tahoma"/>
            <family val="2"/>
          </rPr>
          <t xml:space="preserve"> </t>
        </r>
      </text>
    </comment>
    <comment ref="AU61" authorId="0" shapeId="0" xr:uid="{00000000-0006-0000-0200-000005000000}">
      <text>
        <r>
          <rPr>
            <sz val="9"/>
            <color indexed="81"/>
            <rFont val="Tahoma"/>
            <family val="2"/>
          </rPr>
          <t xml:space="preserve">Escriba el nombre del funcionario, supernumerario o  contratista que realizará la acción. En caso de no tener acciones preventivas colocar </t>
        </r>
        <r>
          <rPr>
            <b/>
            <sz val="9"/>
            <color indexed="81"/>
            <rFont val="Tahoma"/>
            <family val="2"/>
          </rPr>
          <t>N/A.</t>
        </r>
      </text>
    </comment>
    <comment ref="AX61" authorId="0" shapeId="0" xr:uid="{00000000-0006-0000-0200-000006000000}">
      <text>
        <r>
          <rPr>
            <b/>
            <sz val="9"/>
            <color indexed="81"/>
            <rFont val="Tahoma"/>
            <family val="2"/>
          </rPr>
          <t xml:space="preserve">Describir </t>
        </r>
        <r>
          <rPr>
            <sz val="9"/>
            <color indexed="81"/>
            <rFont val="Tahoma"/>
            <family val="2"/>
          </rPr>
          <t xml:space="preserve"> como se aplicaron, documentaron y demostraron efectividad esos controles existentes, dentro del </t>
        </r>
        <r>
          <rPr>
            <b/>
            <sz val="9"/>
            <color indexed="81"/>
            <rFont val="Tahoma"/>
            <family val="2"/>
          </rPr>
          <t>trimestre</t>
        </r>
        <r>
          <rPr>
            <sz val="9"/>
            <color indexed="81"/>
            <rFont val="Tahoma"/>
            <family val="2"/>
          </rPr>
          <t xml:space="preserve"> de seguimiento.</t>
        </r>
      </text>
    </comment>
    <comment ref="AY61" authorId="0" shapeId="0" xr:uid="{00000000-0006-0000-0200-000007000000}">
      <text>
        <r>
          <rPr>
            <b/>
            <sz val="9"/>
            <color indexed="81"/>
            <rFont val="Tahoma"/>
            <family val="2"/>
          </rPr>
          <t>Describa</t>
        </r>
        <r>
          <rPr>
            <sz val="9"/>
            <color indexed="81"/>
            <rFont val="Tahoma"/>
            <family val="2"/>
          </rPr>
          <t xml:space="preserve"> la gestión realizada para dar cumplimiento a la acción preventiva.  
En caso de no haberse cumplido aun el cronograma de la acción, reporte su avance.
En caso de no tener acciones preventivas escriba</t>
        </r>
        <r>
          <rPr>
            <b/>
            <sz val="9"/>
            <color indexed="81"/>
            <rFont val="Tahoma"/>
            <family val="2"/>
          </rPr>
          <t xml:space="preserve"> N/A.</t>
        </r>
      </text>
    </comment>
    <comment ref="AZ61" authorId="0" shapeId="0" xr:uid="{00000000-0006-0000-0200-000008000000}">
      <text>
        <r>
          <rPr>
            <sz val="9"/>
            <color indexed="81"/>
            <rFont val="Tahoma"/>
            <family val="2"/>
          </rPr>
          <t>Seleccione una de las opciones de la lista desplegable.</t>
        </r>
      </text>
    </comment>
    <comment ref="AN62" authorId="0" shapeId="0" xr:uid="{00000000-0006-0000-0200-000009000000}">
      <text>
        <r>
          <rPr>
            <sz val="9"/>
            <color indexed="81"/>
            <rFont val="Tahoma"/>
            <family val="2"/>
          </rPr>
          <t xml:space="preserve">Si el control contrarresta la </t>
        </r>
        <r>
          <rPr>
            <b/>
            <sz val="9"/>
            <color indexed="81"/>
            <rFont val="Tahoma"/>
            <family val="2"/>
          </rPr>
          <t>probabilidad</t>
        </r>
        <r>
          <rPr>
            <sz val="9"/>
            <color indexed="81"/>
            <rFont val="Tahoma"/>
            <family val="2"/>
          </rPr>
          <t xml:space="preserve"> de que las causas generen la materialización del riesgo, seleccione de la lista desplegable una escala inferior a la calificación inicial , la cual se realizó antes del analisis de controles.
</t>
        </r>
      </text>
    </comment>
    <comment ref="AO62" authorId="0" shapeId="0" xr:uid="{00000000-0006-0000-0200-00000A000000}">
      <text>
        <r>
          <rPr>
            <sz val="9"/>
            <color indexed="81"/>
            <rFont val="Tahoma"/>
            <family val="2"/>
          </rPr>
          <t xml:space="preserve">Si el control contrarresta el </t>
        </r>
        <r>
          <rPr>
            <b/>
            <sz val="9"/>
            <color indexed="81"/>
            <rFont val="Tahoma"/>
            <family val="2"/>
          </rPr>
          <t>impacto</t>
        </r>
        <r>
          <rPr>
            <sz val="9"/>
            <color indexed="81"/>
            <rFont val="Tahoma"/>
            <family val="2"/>
          </rPr>
          <t xml:space="preserve">  que puede generar la materialización del riesgo, seleccione de la lista desplegable una escala inferior a la calificación inicial , la cual se realizó antes del analisis de controles.
</t>
        </r>
      </text>
    </comment>
    <comment ref="AQ62" authorId="0" shapeId="0" xr:uid="{00000000-0006-0000-0200-00000B000000}">
      <text>
        <r>
          <rPr>
            <sz val="9"/>
            <color indexed="81"/>
            <rFont val="Tahoma"/>
            <family val="2"/>
          </rPr>
          <t xml:space="preserve">Si el riesgo se ubica en la zona de riesgo </t>
        </r>
        <r>
          <rPr>
            <b/>
            <sz val="9"/>
            <color indexed="81"/>
            <rFont val="Tahoma"/>
            <family val="2"/>
          </rPr>
          <t>BAJA</t>
        </r>
        <r>
          <rPr>
            <sz val="9"/>
            <color indexed="81"/>
            <rFont val="Tahoma"/>
            <family val="2"/>
          </rPr>
          <t xml:space="preserve">, permite a la entidad asumirlo.  Es decir, el riesgo se encuentra en un nivel que puede aceptarlo sin necesidad de tomar otras medidas de control (acciones preventivas) diferentes a las que se poseen.
Si el riesgo se ubica en la zona de riesgo </t>
        </r>
        <r>
          <rPr>
            <b/>
            <sz val="9"/>
            <color indexed="81"/>
            <rFont val="Tahoma"/>
            <family val="2"/>
          </rPr>
          <t>EXTREMO</t>
        </r>
        <r>
          <rPr>
            <sz val="9"/>
            <color indexed="81"/>
            <rFont val="Tahoma"/>
            <family val="2"/>
          </rPr>
          <t>,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situa en cualquiera de las otras zonas (</t>
        </r>
        <r>
          <rPr>
            <b/>
            <sz val="9"/>
            <color indexed="81"/>
            <rFont val="Tahoma"/>
            <family val="2"/>
          </rPr>
          <t>MODERADO o ALTO</t>
        </r>
        <r>
          <rPr>
            <sz val="9"/>
            <color indexed="81"/>
            <rFont val="Tahoma"/>
            <family val="2"/>
          </rPr>
          <t xml:space="preserve">), se deben tomar medidas para llevar en lo posible los riesgos a la zona moderada o baja.  Siempre que el riesgo sea calificado con Impacto </t>
        </r>
        <r>
          <rPr>
            <b/>
            <sz val="9"/>
            <color indexed="81"/>
            <rFont val="Tahoma"/>
            <family val="2"/>
          </rPr>
          <t>CATASTRÓFICO</t>
        </r>
        <r>
          <rPr>
            <sz val="9"/>
            <color indexed="81"/>
            <rFont val="Tahoma"/>
            <family val="2"/>
          </rPr>
          <t>, la entidad debe diseñar planes de contingencia, para protegerse en caso de su ocurrencia.</t>
        </r>
      </text>
    </comment>
    <comment ref="E105" authorId="1" shapeId="0" xr:uid="{00000000-0006-0000-0200-00000C000000}">
      <text>
        <r>
          <rPr>
            <sz val="11"/>
            <color indexed="81"/>
            <rFont val="Tahoma"/>
            <family val="2"/>
          </rPr>
          <t>Este campo es diligenciado por la Oficina Asesora de Planeación
La versión de actualización será acorde con los seguimientos y actualizaciones realizadas por los procesos y es diferente a la versión del formato para elaborar los mapas de riesgos</t>
        </r>
      </text>
    </comment>
    <comment ref="V105" authorId="2" shapeId="0" xr:uid="{00000000-0006-0000-0200-00000D000000}">
      <text>
        <r>
          <rPr>
            <b/>
            <sz val="9"/>
            <color indexed="81"/>
            <rFont val="Tahoma"/>
            <family val="2"/>
          </rPr>
          <t>comentarioi</t>
        </r>
        <r>
          <rPr>
            <sz val="9"/>
            <color indexed="81"/>
            <rFont val="Tahoma"/>
            <family val="2"/>
          </rPr>
          <t xml:space="preserve">
</t>
        </r>
      </text>
    </comment>
    <comment ref="A107" authorId="3" shapeId="0" xr:uid="{00000000-0006-0000-0200-00000E000000}">
      <text>
        <r>
          <rPr>
            <sz val="11"/>
            <color indexed="81"/>
            <rFont val="Tahoma"/>
            <family val="2"/>
          </rPr>
          <t xml:space="preserve">
Elija de la lista desplegable  el nombre del proceso.</t>
        </r>
      </text>
    </comment>
    <comment ref="D107" authorId="3" shapeId="0" xr:uid="{00000000-0006-0000-0200-00000F000000}">
      <text>
        <r>
          <rPr>
            <sz val="11"/>
            <color indexed="81"/>
            <rFont val="Tahoma"/>
            <family val="2"/>
          </rPr>
          <t xml:space="preserve">Este número consecutivo se utiliza para cada riesgo, empezando desde 1.
</t>
        </r>
      </text>
    </comment>
    <comment ref="E107" authorId="3" shapeId="0" xr:uid="{00000000-0006-0000-0200-000010000000}">
      <text>
        <r>
          <rPr>
            <sz val="11"/>
            <color indexed="81"/>
            <rFont val="Tahoma"/>
            <family val="2"/>
          </rPr>
          <t xml:space="preserve">
El </t>
        </r>
        <r>
          <rPr>
            <b/>
            <sz val="11"/>
            <color indexed="81"/>
            <rFont val="Tahoma"/>
            <family val="2"/>
          </rPr>
          <t>contexto estratégico</t>
        </r>
        <r>
          <rPr>
            <sz val="11"/>
            <color indexed="81"/>
            <rFont val="Tahoma"/>
            <family val="2"/>
          </rPr>
          <t xml:space="preserve">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7" authorId="3" shapeId="0" xr:uid="{00000000-0006-0000-0200-000011000000}">
      <text>
        <r>
          <rPr>
            <b/>
            <sz val="11"/>
            <color indexed="81"/>
            <rFont val="Tahoma"/>
            <family val="2"/>
          </rPr>
          <t xml:space="preserve">
</t>
        </r>
        <r>
          <rPr>
            <sz val="11"/>
            <color indexed="81"/>
            <rFont val="Tahoma"/>
            <family val="2"/>
          </rPr>
          <t>Representa las clases o tipos de riesgos que pueden presentarse.
Seleccione de la lista desplegable la o las posibles claisifcaciones que se le puede dar al riesgo indetificado.
Nota: Si elige varias posibilidades, colocar en orden de mayor relevancia</t>
        </r>
      </text>
    </comment>
    <comment ref="I107" authorId="3" shapeId="0" xr:uid="{00000000-0006-0000-0200-000012000000}">
      <text>
        <r>
          <rPr>
            <sz val="11"/>
            <color indexed="81"/>
            <rFont val="Tahoma"/>
            <family val="2"/>
          </rPr>
          <t>La</t>
        </r>
        <r>
          <rPr>
            <b/>
            <sz val="11"/>
            <color indexed="81"/>
            <rFont val="Tahoma"/>
            <family val="2"/>
          </rPr>
          <t xml:space="preserve"> identificación del riesgo </t>
        </r>
        <r>
          <rPr>
            <sz val="11"/>
            <color indexed="81"/>
            <rFont val="Tahoma"/>
            <family val="2"/>
          </rPr>
          <t xml:space="preserve">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7" authorId="4" shapeId="0" xr:uid="{00000000-0006-0000-0200-000013000000}">
      <text>
        <r>
          <rPr>
            <sz val="11"/>
            <color indexed="81"/>
            <rFont val="Tahoma"/>
            <family val="2"/>
          </rPr>
          <t xml:space="preserve">
El </t>
        </r>
        <r>
          <rPr>
            <b/>
            <sz val="11"/>
            <color indexed="81"/>
            <rFont val="Tahoma"/>
            <family val="2"/>
          </rPr>
          <t>Análisis del riesgo Inherente</t>
        </r>
        <r>
          <rPr>
            <sz val="11"/>
            <color indexed="81"/>
            <rFont val="Tahoma"/>
            <family val="2"/>
          </rPr>
          <t xml:space="preserve"> es el elemento de control que permite establecer la probabilidad de ocurrencia de los riesgos y el impacto de su materialización, calificándolos y evaluándolos a fin de determinar la capacidad de la entidad, para su aceptación y manejo.
</t>
        </r>
        <r>
          <rPr>
            <b/>
            <i/>
            <sz val="11"/>
            <color indexed="81"/>
            <rFont val="Tahoma"/>
            <family val="2"/>
          </rPr>
          <t>Nota:</t>
        </r>
        <r>
          <rPr>
            <i/>
            <sz val="11"/>
            <color indexed="81"/>
            <rFont val="Tahoma"/>
            <family val="2"/>
          </rPr>
          <t xml:space="preserve"> Se denomina riesgo inherente ya que es el riesgo inicial al que se expone o enfrenta el proceso o la entidad, en </t>
        </r>
        <r>
          <rPr>
            <i/>
            <u/>
            <sz val="11"/>
            <color indexed="81"/>
            <rFont val="Tahoma"/>
            <family val="2"/>
          </rPr>
          <t xml:space="preserve">ausencia de controles </t>
        </r>
        <r>
          <rPr>
            <i/>
            <sz val="11"/>
            <color indexed="81"/>
            <rFont val="Tahoma"/>
            <family val="2"/>
          </rPr>
          <t>que permitan modificar su probabilidad e impacto.</t>
        </r>
      </text>
    </comment>
    <comment ref="T107" authorId="1" shapeId="0" xr:uid="{00000000-0006-0000-0200-000014000000}">
      <text>
        <r>
          <rPr>
            <sz val="11"/>
            <color indexed="81"/>
            <rFont val="Tahoma"/>
            <family val="2"/>
          </rPr>
          <t>La valoración del riesgo busca establecer la probabilidad de ocurrencia del riesgo y el nivel de consecuencias o impacto, con el fin de estimar la zona de riesgo inicial (RIESO INHERENTE)</t>
        </r>
      </text>
    </comment>
    <comment ref="AN107" authorId="4" shapeId="0" xr:uid="{00000000-0006-0000-0200-000015000000}">
      <text>
        <r>
          <rPr>
            <sz val="11"/>
            <color indexed="81"/>
            <rFont val="Tahoma"/>
            <family val="2"/>
          </rPr>
          <t xml:space="preserve">
El  </t>
        </r>
        <r>
          <rPr>
            <b/>
            <sz val="11"/>
            <color indexed="81"/>
            <rFont val="Tahoma"/>
            <family val="2"/>
          </rPr>
          <t>riesgo residual,</t>
        </r>
        <r>
          <rPr>
            <sz val="11"/>
            <color indexed="81"/>
            <rFont val="Tahoma"/>
            <family val="2"/>
          </rPr>
          <t xml:space="preserve"> representa el  riesgo que </t>
        </r>
        <r>
          <rPr>
            <b/>
            <sz val="11"/>
            <color indexed="81"/>
            <rFont val="Tahoma"/>
            <family val="2"/>
          </rPr>
          <t xml:space="preserve">PERMANECE, </t>
        </r>
        <r>
          <rPr>
            <sz val="11"/>
            <color indexed="81"/>
            <rFont val="Tahoma"/>
            <family val="2"/>
          </rPr>
          <t xml:space="preserve">después de aplicar los controles preventivos y/o de protección, al riesgo inherente. </t>
        </r>
      </text>
    </comment>
    <comment ref="AR107" authorId="4" shapeId="0" xr:uid="{00000000-0006-0000-0200-000016000000}">
      <text>
        <r>
          <rPr>
            <b/>
            <sz val="11"/>
            <color indexed="81"/>
            <rFont val="Tahoma"/>
            <family val="2"/>
          </rPr>
          <t xml:space="preserve">
</t>
        </r>
        <r>
          <rPr>
            <sz val="11"/>
            <color indexed="81"/>
            <rFont val="Tahoma"/>
            <family val="2"/>
          </rPr>
          <t>Representan</t>
        </r>
        <r>
          <rPr>
            <b/>
            <sz val="11"/>
            <color indexed="81"/>
            <rFont val="Tahoma"/>
            <family val="2"/>
          </rPr>
          <t xml:space="preserve"> </t>
        </r>
        <r>
          <rPr>
            <sz val="11"/>
            <color indexed="81"/>
            <rFont val="Tahoma"/>
            <family val="2"/>
          </rPr>
          <t xml:space="preserve">acciones adicionales y DIFERENTES a los controles existentes identificados y aplicados.
</t>
        </r>
      </text>
    </comment>
    <comment ref="AV107" authorId="4" shapeId="0" xr:uid="{00000000-0006-0000-0200-000017000000}">
      <text>
        <r>
          <rPr>
            <sz val="11"/>
            <color indexed="81"/>
            <rFont val="Tahoma"/>
            <family val="2"/>
          </rPr>
          <t xml:space="preserve">
</t>
        </r>
        <r>
          <rPr>
            <b/>
            <sz val="11"/>
            <color indexed="81"/>
            <rFont val="Tahoma"/>
            <family val="2"/>
          </rPr>
          <t xml:space="preserve">Nota: </t>
        </r>
        <r>
          <rPr>
            <sz val="11"/>
            <color indexed="81"/>
            <rFont val="Tahoma"/>
            <family val="2"/>
          </rPr>
          <t xml:space="preserve">Una vez se materialice el riesgo (en caso de que esto suceda), las </t>
        </r>
        <r>
          <rPr>
            <b/>
            <sz val="11"/>
            <color indexed="81"/>
            <rFont val="Tahoma"/>
            <family val="2"/>
          </rPr>
          <t>correcciones</t>
        </r>
        <r>
          <rPr>
            <sz val="11"/>
            <color indexed="81"/>
            <rFont val="Tahoma"/>
            <family val="2"/>
          </rPr>
          <t xml:space="preserve"> que se encuentran proyectadas , las cuales se deben </t>
        </r>
        <r>
          <rPr>
            <u/>
            <sz val="11"/>
            <color indexed="81"/>
            <rFont val="Tahoma"/>
            <family val="2"/>
          </rPr>
          <t>activar</t>
        </r>
        <r>
          <rPr>
            <sz val="11"/>
            <color indexed="81"/>
            <rFont val="Tahoma"/>
            <family val="2"/>
          </rPr>
          <t xml:space="preserve"> una vez se materializa el riesgo.</t>
        </r>
        <r>
          <rPr>
            <i/>
            <sz val="11"/>
            <color indexed="81"/>
            <rFont val="Tahoma"/>
            <family val="2"/>
          </rPr>
          <t xml:space="preserve">
</t>
        </r>
        <r>
          <rPr>
            <sz val="11"/>
            <color indexed="81"/>
            <rFont val="Tahoma"/>
            <family val="2"/>
          </rPr>
          <t xml:space="preserve">
</t>
        </r>
      </text>
    </comment>
    <comment ref="AX107" authorId="4" shapeId="0" xr:uid="{00000000-0006-0000-0200-000018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D107" authorId="4" shapeId="0" xr:uid="{00000000-0006-0000-0200-000019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J107" authorId="4" shapeId="0" xr:uid="{00000000-0006-0000-0200-00001A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I108" authorId="1" shapeId="0" xr:uid="{00000000-0006-0000-0200-00001B000000}">
      <text>
        <r>
          <rPr>
            <sz val="11"/>
            <color indexed="81"/>
            <rFont val="Tahoma"/>
            <family val="2"/>
          </rPr>
          <t>En caso que sea SI, escriba el código del proyecto a que corresponde</t>
        </r>
      </text>
    </comment>
    <comment ref="J108" authorId="0" shapeId="0" xr:uid="{00000000-0006-0000-0200-00001C000000}">
      <text>
        <r>
          <rPr>
            <b/>
            <sz val="11"/>
            <color indexed="81"/>
            <rFont val="Tahoma"/>
            <family val="2"/>
          </rPr>
          <t>CAUSAS :</t>
        </r>
        <r>
          <rPr>
            <sz val="11"/>
            <color indexed="81"/>
            <rFont val="Tahoma"/>
            <family val="2"/>
          </rPr>
          <t xml:space="preserve"> Son los medios, las circunstancias y/o agentes que generan o propician riesgos.  Estas causas deben estar relacionadas con lo identificado en el contexto estratégico (</t>
        </r>
        <r>
          <rPr>
            <i/>
            <sz val="11"/>
            <color indexed="81"/>
            <rFont val="Tahoma"/>
            <family val="2"/>
          </rPr>
          <t>a cada causa se le pueden asociar uno o mas factores internos,externos y / o del proceso</t>
        </r>
        <r>
          <rPr>
            <sz val="11"/>
            <color indexed="81"/>
            <rFont val="Tahoma"/>
            <family val="2"/>
          </rPr>
          <t xml:space="preserve">).
Es esencial que las causas tengan relación directa con el riesgo identificado
</t>
        </r>
        <r>
          <rPr>
            <b/>
            <i/>
            <sz val="11"/>
            <color indexed="81"/>
            <rFont val="Tahoma"/>
            <family val="2"/>
          </rPr>
          <t>Nota :</t>
        </r>
        <r>
          <rPr>
            <i/>
            <sz val="11"/>
            <color indexed="81"/>
            <rFont val="Tahoma"/>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i/>
            <sz val="11"/>
            <color indexed="81"/>
            <rFont val="Tahoma"/>
            <family val="2"/>
          </rPr>
          <t xml:space="preserve">
</t>
        </r>
      </text>
    </comment>
    <comment ref="K108" authorId="0" shapeId="0" xr:uid="{00000000-0006-0000-0200-00001D000000}">
      <text>
        <r>
          <rPr>
            <b/>
            <sz val="11"/>
            <color indexed="81"/>
            <rFont val="Tahoma"/>
            <family val="2"/>
          </rPr>
          <t xml:space="preserve">RIESGO: </t>
        </r>
        <r>
          <rPr>
            <sz val="11"/>
            <color indexed="81"/>
            <rFont val="Tahoma"/>
            <family val="2"/>
          </rPr>
          <t xml:space="preserve">Eventualidad que tendrá un impacto negativo sobre los objetivos del proceso o institucionales.
</t>
        </r>
        <r>
          <rPr>
            <b/>
            <i/>
            <sz val="11"/>
            <color indexed="81"/>
            <rFont val="Tahoma"/>
            <family val="2"/>
          </rPr>
          <t xml:space="preserve">Nota 1: </t>
        </r>
        <r>
          <rPr>
            <i/>
            <sz val="11"/>
            <color indexed="81"/>
            <rFont val="Tahoma"/>
            <family val="2"/>
          </rPr>
          <t xml:space="preserve">el riesgo identificado debe tener relación directa con las causas.
</t>
        </r>
        <r>
          <rPr>
            <b/>
            <i/>
            <sz val="11"/>
            <color indexed="81"/>
            <rFont val="Tahoma"/>
            <family val="2"/>
          </rPr>
          <t xml:space="preserve">Nota 2: </t>
        </r>
        <r>
          <rPr>
            <i/>
            <sz val="11"/>
            <color indexed="81"/>
            <rFont val="Tahoma"/>
            <family val="2"/>
          </rPr>
          <t xml:space="preserve">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segiuimiento a .., Inconsistencias en .., Volcamiento de.., Insuficiencias de..., Deserción de .......... entre otros. 
</t>
        </r>
        <r>
          <rPr>
            <b/>
            <i/>
            <sz val="11"/>
            <color indexed="81"/>
            <rFont val="Tahoma"/>
            <family val="2"/>
          </rPr>
          <t>Nota 3:</t>
        </r>
        <r>
          <rPr>
            <b/>
            <sz val="11"/>
            <color indexed="81"/>
            <rFont val="Tahoma"/>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t>
        </r>
        <r>
          <rPr>
            <b/>
            <u/>
            <sz val="11"/>
            <color indexed="81"/>
            <rFont val="Tahoma"/>
            <family val="2"/>
          </rPr>
          <t xml:space="preserve">MAS IMPORTANTES </t>
        </r>
        <r>
          <rPr>
            <b/>
            <sz val="11"/>
            <color indexed="81"/>
            <rFont val="Tahoma"/>
            <family val="2"/>
          </rPr>
          <t xml:space="preserve">que de llegar a presentarse, ocurrir o materializarsen, podrían truncar , obstaculizar, retrazar o afectar  de alguna otra manera, el cumplimiento de los objetivos del proceso y por ende los institucionales. </t>
        </r>
        <r>
          <rPr>
            <sz val="11"/>
            <color indexed="81"/>
            <rFont val="Tahoma"/>
            <family val="2"/>
          </rPr>
          <t xml:space="preserve">         </t>
        </r>
      </text>
    </comment>
    <comment ref="L108" authorId="0" shapeId="0" xr:uid="{00000000-0006-0000-0200-00001E000000}">
      <text>
        <r>
          <rPr>
            <b/>
            <sz val="11"/>
            <color indexed="81"/>
            <rFont val="Tahoma"/>
            <family val="2"/>
          </rPr>
          <t xml:space="preserve">
IMPACTO DE LA MATERIALIZACIÓN U OCURRENCIA DEL RIESGO:</t>
        </r>
        <r>
          <rPr>
            <sz val="11"/>
            <color indexed="81"/>
            <rFont val="Tahoma"/>
            <family val="2"/>
          </rPr>
          <t xml:space="preserve"> Son los efectos o las consecuencias que provoca el hecho de que se materialice u ocurra el riesgo; este impacto se da generalmente sobre </t>
        </r>
        <r>
          <rPr>
            <i/>
            <sz val="11"/>
            <color indexed="81"/>
            <rFont val="Tahoma"/>
            <family val="2"/>
          </rPr>
          <t>las personas, bienes materiales e inmateriales, daños físicos, sanciones, investigaciones, pérdidas económicas, de información, de bienes, afectación de la imagen, de la credibilidad y de la confianza, interrupción de servicios, daño ambientales, entre otros.</t>
        </r>
        <r>
          <rPr>
            <sz val="11"/>
            <color indexed="81"/>
            <rFont val="Tahoma"/>
            <family val="2"/>
          </rPr>
          <t xml:space="preserve">
</t>
        </r>
        <r>
          <rPr>
            <b/>
            <i/>
            <sz val="11"/>
            <color indexed="81"/>
            <rFont val="Tahoma"/>
            <family val="2"/>
          </rPr>
          <t xml:space="preserve">Nota: </t>
        </r>
        <r>
          <rPr>
            <i/>
            <sz val="11"/>
            <color indexed="81"/>
            <rFont val="Tahoma"/>
            <family val="2"/>
          </rPr>
          <t xml:space="preserve"> Las consecuencias o efectos pueden estar relacionados de forma individual con cada una de las causas que propician la materialización del riesgo, o pueden estar agrupadas y que se relacionen con varias causas.  
</t>
        </r>
        <r>
          <rPr>
            <sz val="11"/>
            <color indexed="81"/>
            <rFont val="Tahoma"/>
            <family val="2"/>
          </rPr>
          <t xml:space="preserve">
</t>
        </r>
      </text>
    </comment>
    <comment ref="T108" authorId="1" shapeId="0" xr:uid="{00000000-0006-0000-0200-00001F000000}">
      <text>
        <r>
          <rPr>
            <sz val="9"/>
            <color indexed="81"/>
            <rFont val="Tahoma"/>
            <family val="2"/>
          </rPr>
          <t xml:space="preserve">
</t>
        </r>
        <r>
          <rPr>
            <sz val="11"/>
            <color indexed="81"/>
            <rFont val="Tahoma"/>
            <family val="2"/>
          </rPr>
          <t xml:space="preserve">Se busca confrontar los resultados del analisis de riesgo inicial frente a los controles establecidos, con el fin de determinar la zona de riesgo final </t>
        </r>
      </text>
    </comment>
    <comment ref="E109" authorId="0" shapeId="0" xr:uid="{00000000-0006-0000-0200-000020000000}">
      <text>
        <r>
          <rPr>
            <sz val="11"/>
            <color indexed="81"/>
            <rFont val="Tahoma"/>
            <family val="2"/>
          </rPr>
          <t>Seleccione de la lista desplegable el factor o factores externos, que estén relacionados con las causas y con la generación del riesgo que se va a identificar.</t>
        </r>
      </text>
    </comment>
    <comment ref="F109" authorId="0" shapeId="0" xr:uid="{00000000-0006-0000-0200-000021000000}">
      <text>
        <r>
          <rPr>
            <sz val="11"/>
            <color indexed="81"/>
            <rFont val="Tahoma"/>
            <family val="2"/>
          </rPr>
          <t xml:space="preserve">Seleccione de la lista desplegable el factor o factores internos, que estén relacionados con las causas y con la generación del riesgo que se va a identificar.
</t>
        </r>
        <r>
          <rPr>
            <sz val="11"/>
            <color indexed="81"/>
            <rFont val="Tahoma"/>
            <family val="2"/>
          </rPr>
          <t xml:space="preserve">  </t>
        </r>
      </text>
    </comment>
    <comment ref="G109" authorId="1" shapeId="0" xr:uid="{00000000-0006-0000-0200-000022000000}">
      <text>
        <r>
          <rPr>
            <sz val="11"/>
            <color indexed="81"/>
            <rFont val="Tahoma"/>
            <family val="2"/>
          </rPr>
          <t>Seleccione de la lista desplegable el factor o factores del proceso, que estén relacionados con las causas y con la generación del riesgo que se va a identificar.</t>
        </r>
      </text>
    </comment>
    <comment ref="M109" authorId="3" shapeId="0" xr:uid="{00000000-0006-0000-0200-000023000000}">
      <text>
        <r>
          <rPr>
            <sz val="11"/>
            <color indexed="81"/>
            <rFont val="Tahoma"/>
            <family val="2"/>
          </rPr>
          <t xml:space="preserve">La Calificación del Riesgo se logra a través de la estimación de la probabilidad de su ocurrencia y del impacto que puede generar la materialización del riesgo.
</t>
        </r>
        <r>
          <rPr>
            <b/>
            <sz val="11"/>
            <color indexed="81"/>
            <rFont val="Tahoma"/>
            <family val="2"/>
          </rPr>
          <t>Nota:</t>
        </r>
        <r>
          <rPr>
            <sz val="11"/>
            <color indexed="81"/>
            <rFont val="Tahoma"/>
            <family val="2"/>
          </rPr>
          <t xml:space="preserve">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9" authorId="3" shapeId="0" xr:uid="{00000000-0006-0000-0200-000024000000}">
      <text>
        <r>
          <rPr>
            <sz val="11"/>
            <color indexed="81"/>
            <rFont val="Tahoma"/>
            <family val="2"/>
          </rPr>
          <t>La</t>
        </r>
        <r>
          <rPr>
            <b/>
            <sz val="11"/>
            <color indexed="81"/>
            <rFont val="Tahoma"/>
            <family val="2"/>
          </rPr>
          <t xml:space="preserve"> evaluación del Riesgo</t>
        </r>
        <r>
          <rPr>
            <sz val="11"/>
            <color indexed="81"/>
            <rFont val="Tahoma"/>
            <family val="2"/>
          </rPr>
          <t xml:space="preserve">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9" authorId="1" shapeId="0" xr:uid="{00000000-0006-0000-0200-000025000000}">
      <text>
        <r>
          <rPr>
            <sz val="11"/>
            <color indexed="81"/>
            <rFont val="Tahoma"/>
            <family val="2"/>
          </rPr>
          <t>Los controles identificados deben mitigar las causas identificadas en cada riesgo.
Dichos controles pueden atacar una o varias causas, dependiendo el tipo de control</t>
        </r>
      </text>
    </comment>
    <comment ref="AP109" authorId="1" shapeId="0" xr:uid="{00000000-0006-0000-0200-000026000000}">
      <text>
        <r>
          <rPr>
            <sz val="11"/>
            <color indexed="81"/>
            <rFont val="Tahoma"/>
            <family val="2"/>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9" authorId="0" shapeId="0" xr:uid="{00000000-0006-0000-0200-000027000000}">
      <text>
        <r>
          <rPr>
            <sz val="12"/>
            <color indexed="81"/>
            <rFont val="Tahoma"/>
            <family val="2"/>
          </rPr>
          <t xml:space="preserve">
Estas acciones deben ser </t>
        </r>
        <r>
          <rPr>
            <b/>
            <sz val="12"/>
            <color indexed="81"/>
            <rFont val="Tahoma"/>
            <family val="2"/>
          </rPr>
          <t>ADICIONALES</t>
        </r>
        <r>
          <rPr>
            <sz val="12"/>
            <color indexed="81"/>
            <rFont val="Tahoma"/>
            <family val="2"/>
          </rPr>
          <t xml:space="preserve"> y </t>
        </r>
        <r>
          <rPr>
            <b/>
            <sz val="12"/>
            <color indexed="81"/>
            <rFont val="Tahoma"/>
            <family val="2"/>
          </rPr>
          <t>DIFERENTES</t>
        </r>
        <r>
          <rPr>
            <sz val="12"/>
            <color indexed="81"/>
            <rFont val="Tahoma"/>
            <family val="2"/>
          </rPr>
          <t xml:space="preserve"> a los controles existentes identificados y aplicados,  deben estar enfocadas a mitigar el riesgo residual
Tienen el propósito de fortalecer los puntos débiles o fallas identificadas en la evaluación de los controles aplicados que enfrentaron o atendieron el riesgo inherente.
</t>
        </r>
        <r>
          <rPr>
            <b/>
            <sz val="12"/>
            <color indexed="81"/>
            <rFont val="Tahoma"/>
            <family val="2"/>
          </rPr>
          <t>Nota:</t>
        </r>
        <r>
          <rPr>
            <sz val="12"/>
            <color indexed="81"/>
            <rFont val="Tahoma"/>
            <family val="2"/>
          </rPr>
          <t xml:space="preserve"> En caso de que no existan controles, las acciones de manejo del riesgo que se establezcan, al no poder fortalecer los controles que como ya se expresó, por alguna razón no existen, deben estar dirigidas justamente a que al interior del proceso se </t>
        </r>
        <r>
          <rPr>
            <b/>
            <sz val="12"/>
            <color indexed="81"/>
            <rFont val="Tahoma"/>
            <family val="2"/>
          </rPr>
          <t>creen</t>
        </r>
        <r>
          <rPr>
            <sz val="12"/>
            <color indexed="81"/>
            <rFont val="Tahoma"/>
            <family val="2"/>
          </rPr>
          <t xml:space="preserve"> nuevos controles. 
Si la </t>
        </r>
        <r>
          <rPr>
            <b/>
            <sz val="12"/>
            <color indexed="81"/>
            <rFont val="Tahoma"/>
            <family val="2"/>
          </rPr>
          <t>evaluación del riesgo residual</t>
        </r>
        <r>
          <rPr>
            <sz val="12"/>
            <color indexed="81"/>
            <rFont val="Tahoma"/>
            <family val="2"/>
          </rPr>
          <t xml:space="preserve">, se ubica en la </t>
        </r>
        <r>
          <rPr>
            <b/>
            <sz val="12"/>
            <color indexed="81"/>
            <rFont val="Tahoma"/>
            <family val="2"/>
          </rPr>
          <t>ZONA BAJA,</t>
        </r>
        <r>
          <rPr>
            <sz val="12"/>
            <color indexed="81"/>
            <rFont val="Tahoma"/>
            <family val="2"/>
          </rPr>
          <t xml:space="preserve"> quiere decir que los controles están funcionando y NO se deben formular acciones de manejo del riesgo, simplemente se deben seguir aplicando los controles existentes. 
Si la evaluación del riesgo residual, se ubica en las zonas de riesgo </t>
        </r>
        <r>
          <rPr>
            <b/>
            <sz val="12"/>
            <color indexed="81"/>
            <rFont val="Tahoma"/>
            <family val="2"/>
          </rPr>
          <t>MODERADA</t>
        </r>
        <r>
          <rPr>
            <sz val="12"/>
            <color indexed="81"/>
            <rFont val="Tahoma"/>
            <family val="2"/>
          </rPr>
          <t xml:space="preserve"> ,</t>
        </r>
        <r>
          <rPr>
            <b/>
            <sz val="12"/>
            <color indexed="81"/>
            <rFont val="Tahoma"/>
            <family val="2"/>
          </rPr>
          <t>ALTA</t>
        </r>
        <r>
          <rPr>
            <sz val="12"/>
            <color indexed="81"/>
            <rFont val="Tahoma"/>
            <family val="2"/>
          </rPr>
          <t xml:space="preserve"> o </t>
        </r>
        <r>
          <rPr>
            <b/>
            <sz val="12"/>
            <color indexed="81"/>
            <rFont val="Tahoma"/>
            <family val="2"/>
          </rPr>
          <t>EXTREMA</t>
        </r>
        <r>
          <rPr>
            <sz val="12"/>
            <color indexed="81"/>
            <rFont val="Tahoma"/>
            <family val="2"/>
          </rPr>
          <t xml:space="preserve">, se deben realizar acciones adicionales de manejo del riesgo.
</t>
        </r>
        <r>
          <rPr>
            <b/>
            <sz val="12"/>
            <color indexed="81"/>
            <rFont val="Tahoma"/>
            <family val="2"/>
          </rPr>
          <t>Aclaración:</t>
        </r>
        <r>
          <rPr>
            <sz val="12"/>
            <color indexed="81"/>
            <rFont val="Tahoma"/>
            <family val="2"/>
          </rPr>
          <t xml:space="preserve">
Es de anotar que las acciones de manejo del riesgo, se identifican segun lo que se establezca por parte de las personas que operan el proceso, como necesarias para fortalecer los controles existentes o segun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t>
        </r>
        <r>
          <rPr>
            <b/>
            <sz val="12"/>
            <color indexed="81"/>
            <rFont val="Tahoma"/>
            <family val="2"/>
          </rPr>
          <t>N/A</t>
        </r>
        <r>
          <rPr>
            <sz val="12"/>
            <color indexed="81"/>
            <rFont val="Tahoma"/>
            <family val="2"/>
          </rPr>
          <t xml:space="preserve">   
</t>
        </r>
        <r>
          <rPr>
            <sz val="9"/>
            <color indexed="81"/>
            <rFont val="Tahoma"/>
            <family val="2"/>
          </rPr>
          <t xml:space="preserve">
</t>
        </r>
      </text>
    </comment>
    <comment ref="AS109" authorId="0" shapeId="0" xr:uid="{00000000-0006-0000-0200-000028000000}">
      <text>
        <r>
          <rPr>
            <sz val="12"/>
            <color indexed="81"/>
            <rFont val="Tahoma"/>
            <family val="2"/>
          </rPr>
          <t xml:space="preserve">
</t>
        </r>
        <r>
          <rPr>
            <sz val="11"/>
            <color indexed="81"/>
            <rFont val="Tahoma"/>
            <family val="2"/>
          </rPr>
          <t xml:space="preserve">Es la fecha a partir de la cual se empezarán a realizar o implementar las acciones.
</t>
        </r>
        <r>
          <rPr>
            <b/>
            <sz val="11"/>
            <color indexed="81"/>
            <rFont val="Tahoma"/>
            <family val="2"/>
          </rPr>
          <t xml:space="preserve">Nota: </t>
        </r>
        <r>
          <rPr>
            <sz val="11"/>
            <color indexed="81"/>
            <rFont val="Tahoma"/>
            <family val="2"/>
          </rPr>
          <t xml:space="preserve">En caso de no tener acciones asociadas a alguno de los controles, por favor combinar todas las celdas dispuestas para incluir fechas de inicio de acciones relacionadas con el riesgo y colocar </t>
        </r>
        <r>
          <rPr>
            <b/>
            <sz val="11"/>
            <color indexed="81"/>
            <rFont val="Tahoma"/>
            <family val="2"/>
          </rPr>
          <t xml:space="preserve">N/A 
</t>
        </r>
        <r>
          <rPr>
            <sz val="11"/>
            <color indexed="81"/>
            <rFont val="Tahoma"/>
            <family val="2"/>
          </rPr>
          <t>Utilizar el formato DD/MM/AAAA.</t>
        </r>
      </text>
    </comment>
    <comment ref="AT109" authorId="0" shapeId="0" xr:uid="{00000000-0006-0000-0200-000029000000}">
      <text>
        <r>
          <rPr>
            <sz val="12"/>
            <color indexed="81"/>
            <rFont val="Tahoma"/>
            <family val="2"/>
          </rPr>
          <t xml:space="preserve">
</t>
        </r>
        <r>
          <rPr>
            <sz val="11"/>
            <color indexed="81"/>
            <rFont val="Tahoma"/>
            <family val="2"/>
          </rPr>
          <t xml:space="preserve">Es la fecha límite  para culminar la realización o implementación de las acciones.
</t>
        </r>
        <r>
          <rPr>
            <b/>
            <sz val="11"/>
            <color indexed="81"/>
            <rFont val="Tahoma"/>
            <family val="2"/>
          </rPr>
          <t xml:space="preserve">Nota: </t>
        </r>
        <r>
          <rPr>
            <sz val="11"/>
            <color indexed="81"/>
            <rFont val="Tahoma"/>
            <family val="2"/>
          </rPr>
          <t xml:space="preserve">En caso de no tener acciones asociadas a alguno de los controles, se debe combinar todas las celdas dispuestas para incluir fechas de terminación de acciones relacionadas con el riesgo y colocar </t>
        </r>
        <r>
          <rPr>
            <b/>
            <sz val="11"/>
            <color indexed="81"/>
            <rFont val="Tahoma"/>
            <family val="2"/>
          </rPr>
          <t xml:space="preserve">N/A 
</t>
        </r>
        <r>
          <rPr>
            <sz val="11"/>
            <color indexed="81"/>
            <rFont val="Tahoma"/>
            <family val="2"/>
          </rPr>
          <t xml:space="preserve">
Utilizar el formato DD/MM/AAAA.</t>
        </r>
      </text>
    </comment>
    <comment ref="AU109" authorId="0" shapeId="0" xr:uid="{00000000-0006-0000-0200-00002A000000}">
      <text>
        <r>
          <rPr>
            <sz val="11"/>
            <color indexed="81"/>
            <rFont val="Tahoma"/>
            <family val="2"/>
          </rPr>
          <t xml:space="preserve">Escriba el nombre del funcionario o  contratista que realizará la acción.
</t>
        </r>
        <r>
          <rPr>
            <b/>
            <sz val="11"/>
            <color indexed="81"/>
            <rFont val="Tahoma"/>
            <family val="2"/>
          </rPr>
          <t>Nota:</t>
        </r>
        <r>
          <rPr>
            <sz val="11"/>
            <color indexed="81"/>
            <rFont val="Tahoma"/>
            <family val="2"/>
          </rPr>
          <t xml:space="preserve"> En caso de no tener acciones asociadas a algunos de  los controles, por favor combinar todas las celdas dispuestas para incluir el responsable de acciones relacionadas con el riesgo y colocar </t>
        </r>
        <r>
          <rPr>
            <b/>
            <sz val="11"/>
            <color indexed="81"/>
            <rFont val="Tahoma"/>
            <family val="2"/>
          </rPr>
          <t xml:space="preserve">N/A </t>
        </r>
      </text>
    </comment>
    <comment ref="AV109" authorId="3" shapeId="0" xr:uid="{00000000-0006-0000-0200-00002B000000}">
      <text>
        <r>
          <rPr>
            <b/>
            <sz val="11"/>
            <color indexed="81"/>
            <rFont val="Tahoma"/>
            <family val="2"/>
          </rPr>
          <t xml:space="preserve">Representa las acciones proyectadas </t>
        </r>
        <r>
          <rPr>
            <b/>
            <u/>
            <sz val="11"/>
            <color indexed="81"/>
            <rFont val="Tahoma"/>
            <family val="2"/>
          </rPr>
          <t>inmediatas</t>
        </r>
        <r>
          <rPr>
            <b/>
            <sz val="11"/>
            <color indexed="81"/>
            <rFont val="Tahoma"/>
            <family val="2"/>
          </rPr>
          <t xml:space="preserve"> </t>
        </r>
        <r>
          <rPr>
            <b/>
            <i/>
            <sz val="11"/>
            <color indexed="81"/>
            <rFont val="Tahoma"/>
            <family val="2"/>
          </rPr>
          <t>"apaga incendios"</t>
        </r>
        <r>
          <rPr>
            <b/>
            <sz val="11"/>
            <color indexed="81"/>
            <rFont val="Tahoma"/>
            <family val="2"/>
          </rPr>
          <t xml:space="preserve"> que se realizan, una vez se materializa u ocurre el riesgo. 
</t>
        </r>
        <r>
          <rPr>
            <sz val="11"/>
            <color indexed="81"/>
            <rFont val="Tahoma"/>
            <family val="2"/>
          </rPr>
          <t xml:space="preserve">
Estas acciones se deben proyectar y  describir para tenerlas listas y ejecutarlas en el momento que se materialice el riesgo. </t>
        </r>
      </text>
    </comment>
    <comment ref="AW109" authorId="4" shapeId="0" xr:uid="{00000000-0006-0000-0200-00002C000000}">
      <text>
        <r>
          <rPr>
            <sz val="11"/>
            <color indexed="81"/>
            <rFont val="Tahoma"/>
            <family val="2"/>
          </rPr>
          <t xml:space="preserve">Es la persona o personas con sus respectivos cargos, que se encargarán de liderar que entre en operación la acción descrita , una vez se materialice el riesgo.
</t>
        </r>
      </text>
    </comment>
    <comment ref="AX109" authorId="0" shapeId="0" xr:uid="{00000000-0006-0000-0200-00002D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AY109" authorId="0" shapeId="0" xr:uid="{00000000-0006-0000-0200-00002E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AZ109" authorId="0" shapeId="0" xr:uid="{00000000-0006-0000-0200-00002F000000}">
      <text>
        <r>
          <rPr>
            <sz val="12"/>
            <color indexed="81"/>
            <rFont val="Tahoma"/>
            <family val="2"/>
          </rPr>
          <t xml:space="preserve">
</t>
        </r>
        <r>
          <rPr>
            <sz val="11"/>
            <color indexed="81"/>
            <rFont val="Tahoma"/>
            <family val="2"/>
          </rPr>
          <t xml:space="preserve">Seleccione una de las opciones de la lista desplegable.
</t>
        </r>
        <r>
          <rPr>
            <b/>
            <sz val="11"/>
            <color indexed="81"/>
            <rFont val="Tahoma"/>
            <family val="2"/>
          </rPr>
          <t>SIN INICIAR:</t>
        </r>
        <r>
          <rPr>
            <sz val="11"/>
            <color indexed="81"/>
            <rFont val="Tahoma"/>
            <family val="2"/>
          </rPr>
          <t xml:space="preserve"> Cuando no se ha hecho gestión alguna para cumplir con la acción.
</t>
        </r>
        <r>
          <rPr>
            <b/>
            <sz val="11"/>
            <color indexed="81"/>
            <rFont val="Tahoma"/>
            <family val="2"/>
          </rPr>
          <t xml:space="preserve">EN PROCESO: </t>
        </r>
        <r>
          <rPr>
            <sz val="11"/>
            <color indexed="81"/>
            <rFont val="Tahoma"/>
            <family val="2"/>
          </rPr>
          <t xml:space="preserve">Cuando se han realizado gestiones para cumplir con la acción y todavía no se ha terminado el cronograma dispuesto para tal fin.
</t>
        </r>
        <r>
          <rPr>
            <b/>
            <sz val="11"/>
            <color indexed="81"/>
            <rFont val="Tahoma"/>
            <family val="2"/>
          </rPr>
          <t xml:space="preserve">CUMPLIDA: </t>
        </r>
        <r>
          <rPr>
            <sz val="11"/>
            <color indexed="81"/>
            <rFont val="Tahoma"/>
            <family val="2"/>
          </rPr>
          <t xml:space="preserve">Cuando se realizó la acción completamente dentro del cronograma previsto.
</t>
        </r>
        <r>
          <rPr>
            <b/>
            <sz val="11"/>
            <color indexed="81"/>
            <rFont val="Tahoma"/>
            <family val="2"/>
          </rPr>
          <t xml:space="preserve">INCUMPLIDA: </t>
        </r>
        <r>
          <rPr>
            <sz val="11"/>
            <color indexed="81"/>
            <rFont val="Tahoma"/>
            <family val="2"/>
          </rPr>
          <t xml:space="preserve">Cuando no se realizó la acción completamente dentro del cronograma previsto.
</t>
        </r>
        <r>
          <rPr>
            <b/>
            <sz val="11"/>
            <color indexed="81"/>
            <rFont val="Tahoma"/>
            <family val="2"/>
          </rPr>
          <t>N/A:</t>
        </r>
        <r>
          <rPr>
            <sz val="11"/>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1"/>
            <color indexed="81"/>
            <rFont val="Tahoma"/>
            <family val="2"/>
          </rPr>
          <t xml:space="preserve"> </t>
        </r>
        <r>
          <rPr>
            <sz val="11"/>
            <color indexed="81"/>
            <rFont val="Tahoma"/>
            <family val="2"/>
          </rPr>
          <t>N/A</t>
        </r>
      </text>
    </comment>
    <comment ref="BA109" authorId="4" shapeId="0" xr:uid="{00000000-0006-0000-0200-000030000000}">
      <text>
        <r>
          <rPr>
            <sz val="11"/>
            <color indexed="81"/>
            <rFont val="Tahoma"/>
            <family val="2"/>
          </rPr>
          <t>Seleccione una de las opciones de la lista desplegable.</t>
        </r>
        <r>
          <rPr>
            <sz val="12"/>
            <color indexed="81"/>
            <rFont val="Tahoma"/>
            <family val="2"/>
          </rPr>
          <t xml:space="preserve">
</t>
        </r>
      </text>
    </comment>
    <comment ref="BB109" authorId="4" shapeId="0" xr:uid="{00000000-0006-0000-0200-000031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C109" authorId="4" shapeId="0" xr:uid="{00000000-0006-0000-0200-000032000000}">
      <text>
        <r>
          <rPr>
            <sz val="9"/>
            <color indexed="81"/>
            <rFont val="Tahoma"/>
            <family val="2"/>
          </rPr>
          <t xml:space="preserve">
</t>
        </r>
        <r>
          <rPr>
            <sz val="11"/>
            <color indexed="81"/>
            <rFont val="Tahoma"/>
            <family val="2"/>
          </rPr>
          <t>Describa como se activó el plan   de contingencia proyectado con las correcciones y acciones correctivas, una vez se materializó el riesgo.
En caso de que el riesgo no se haya materializado, escriba N/A.</t>
        </r>
      </text>
    </comment>
    <comment ref="BD109" authorId="0" shapeId="0" xr:uid="{00000000-0006-0000-0200-000033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E109" authorId="0" shapeId="0" xr:uid="{00000000-0006-0000-0200-000034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F109" authorId="0" shapeId="0" xr:uid="{00000000-0006-0000-0200-000035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G109" authorId="4" shapeId="0" xr:uid="{00000000-0006-0000-0200-000036000000}">
      <text>
        <r>
          <rPr>
            <sz val="11"/>
            <color indexed="81"/>
            <rFont val="Tahoma"/>
            <family val="2"/>
          </rPr>
          <t>Seleccione una de las opciones de la lista desplegable.</t>
        </r>
        <r>
          <rPr>
            <sz val="12"/>
            <color indexed="81"/>
            <rFont val="Tahoma"/>
            <family val="2"/>
          </rPr>
          <t xml:space="preserve">
</t>
        </r>
      </text>
    </comment>
    <comment ref="BH109" authorId="4" shapeId="0" xr:uid="{00000000-0006-0000-0200-000037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I109" authorId="4" shapeId="0" xr:uid="{00000000-0006-0000-0200-000038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BJ109" authorId="0" shapeId="0" xr:uid="{00000000-0006-0000-0200-000039000000}">
      <text>
        <r>
          <rPr>
            <sz val="12"/>
            <color indexed="81"/>
            <rFont val="Tahoma"/>
            <family val="2"/>
          </rPr>
          <t xml:space="preserve">
Describir como fue la operación de los controles, durante el periodo evaluado, es decir, relacionar o describir de forma concreta con evidencias, como se aplicaron los controles.
</t>
        </r>
        <r>
          <rPr>
            <b/>
            <sz val="12"/>
            <color indexed="81"/>
            <rFont val="Tahoma"/>
            <family val="2"/>
          </rPr>
          <t>Nota:</t>
        </r>
        <r>
          <rPr>
            <sz val="12"/>
            <color indexed="81"/>
            <rFont val="Tahoma"/>
            <family val="2"/>
          </rPr>
          <t xml:space="preserve"> No es repetir lo que se encuentra descrito de forma general, en la identificación del control, es particularizar que se hizo durante el periodo de seguimiento o de evaluación.   
</t>
        </r>
        <r>
          <rPr>
            <b/>
            <sz val="12"/>
            <color indexed="81"/>
            <rFont val="Tahoma"/>
            <family val="2"/>
          </rPr>
          <t>Nota:</t>
        </r>
        <r>
          <rPr>
            <sz val="12"/>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K109" authorId="0" shapeId="0" xr:uid="{00000000-0006-0000-0200-00003A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L109" authorId="0" shapeId="0" xr:uid="{00000000-0006-0000-0200-00003B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M109" authorId="4" shapeId="0" xr:uid="{00000000-0006-0000-0200-00003C000000}">
      <text>
        <r>
          <rPr>
            <sz val="11"/>
            <color indexed="81"/>
            <rFont val="Tahoma"/>
            <family val="2"/>
          </rPr>
          <t>Seleccione una de las opciones de la lista desplegable.</t>
        </r>
        <r>
          <rPr>
            <sz val="12"/>
            <color indexed="81"/>
            <rFont val="Tahoma"/>
            <family val="2"/>
          </rPr>
          <t xml:space="preserve">
</t>
        </r>
      </text>
    </comment>
    <comment ref="BN109" authorId="4" shapeId="0" xr:uid="{00000000-0006-0000-0200-00003D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O109" authorId="4" shapeId="0" xr:uid="{00000000-0006-0000-0200-00003E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M110" authorId="0" shapeId="0" xr:uid="{00000000-0006-0000-0200-00003F000000}">
      <text>
        <r>
          <rPr>
            <sz val="11"/>
            <color indexed="81"/>
            <rFont val="Tahoma"/>
            <family val="2"/>
          </rPr>
          <t xml:space="preserve">
La </t>
        </r>
        <r>
          <rPr>
            <b/>
            <sz val="11"/>
            <color indexed="81"/>
            <rFont val="Tahoma"/>
            <family val="2"/>
          </rPr>
          <t>Probabilidad</t>
        </r>
        <r>
          <rPr>
            <sz val="11"/>
            <color indexed="81"/>
            <rFont val="Tahoma"/>
            <family val="2"/>
          </rPr>
          <t xml:space="preserve">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la probabilidad y luego seleccione una opción de la lista desplegable.</t>
        </r>
      </text>
    </comment>
    <comment ref="N110" authorId="0" shapeId="0" xr:uid="{00000000-0006-0000-0200-000040000000}">
      <text>
        <r>
          <rPr>
            <sz val="9"/>
            <color indexed="81"/>
            <rFont val="Tahoma"/>
            <family val="2"/>
          </rPr>
          <t xml:space="preserve">
</t>
        </r>
        <r>
          <rPr>
            <b/>
            <sz val="11"/>
            <color indexed="81"/>
            <rFont val="Tahoma"/>
            <family val="2"/>
          </rPr>
          <t xml:space="preserve">Impacto: </t>
        </r>
        <r>
          <rPr>
            <sz val="11"/>
            <color indexed="81"/>
            <rFont val="Tahoma"/>
            <family val="2"/>
          </rPr>
          <t xml:space="preserve">Son las consecuencias o efectos que puede ocasionar la materialización del riesgo, al proceso y por ende a la entidad.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el impacto y luego seleccione una opción de la lista desplegable.</t>
        </r>
      </text>
    </comment>
    <comment ref="R110" authorId="4" shapeId="0" xr:uid="{00000000-0006-0000-0200-000041000000}">
      <text>
        <r>
          <rPr>
            <sz val="11"/>
            <color indexed="81"/>
            <rFont val="Tahoma"/>
            <family val="2"/>
          </rPr>
          <t xml:space="preserve">Representa la zona en la que se encuentra el riesgo, a la que se enfrenta inicialmente  un proceso  o la  entidad, en </t>
        </r>
        <r>
          <rPr>
            <u/>
            <sz val="11"/>
            <color indexed="81"/>
            <rFont val="Tahoma"/>
            <family val="2"/>
          </rPr>
          <t xml:space="preserve">ausencia de controles.
</t>
        </r>
        <r>
          <rPr>
            <sz val="11"/>
            <color indexed="81"/>
            <rFont val="Tahoma"/>
            <family val="2"/>
          </rPr>
          <t>El resultado en esta casilla se da de forma automática.</t>
        </r>
      </text>
    </comment>
    <comment ref="S110" authorId="3" shapeId="0" xr:uid="{00000000-0006-0000-0200-000042000000}">
      <text>
        <r>
          <rPr>
            <sz val="11"/>
            <color indexed="81"/>
            <rFont val="Tahoma"/>
            <family val="2"/>
          </rPr>
          <t xml:space="preserve">Las opciones de manejo del riesgo, representan las posibilidades que se tienen para administrar el riesgo, a través de </t>
        </r>
        <r>
          <rPr>
            <b/>
            <sz val="11"/>
            <color indexed="81"/>
            <rFont val="Tahoma"/>
            <family val="2"/>
          </rPr>
          <t xml:space="preserve">controles, </t>
        </r>
        <r>
          <rPr>
            <sz val="11"/>
            <color indexed="81"/>
            <rFont val="Tahoma"/>
            <family val="2"/>
          </rPr>
          <t xml:space="preserve">luego de determinar la probabilidad e impacto inicial. Se debe tener en cuenta la tabla de opciones de manejo del riesgo con el fin de determinar cual sera la politica que asumira el proceso.
</t>
        </r>
        <r>
          <rPr>
            <b/>
            <sz val="11"/>
            <color indexed="81"/>
            <rFont val="Tahoma"/>
            <family val="2"/>
          </rPr>
          <t>Nota:</t>
        </r>
        <r>
          <rPr>
            <sz val="11"/>
            <color indexed="81"/>
            <rFont val="Tahoma"/>
            <family val="2"/>
          </rPr>
          <t xml:space="preserve"> acorde a lo establecido en las políticas de administración de riesgos se debe relacionar una sola opción de manejo por cada riesgo.</t>
        </r>
      </text>
    </comment>
    <comment ref="U110" authorId="2" shapeId="0" xr:uid="{00000000-0006-0000-0200-000043000000}">
      <text>
        <r>
          <rPr>
            <b/>
            <sz val="9"/>
            <color indexed="81"/>
            <rFont val="Tahoma"/>
            <family val="2"/>
          </rPr>
          <t>comentario</t>
        </r>
        <r>
          <rPr>
            <sz val="9"/>
            <color indexed="81"/>
            <rFont val="Tahoma"/>
            <family val="2"/>
          </rPr>
          <t xml:space="preserve">
El control </t>
        </r>
        <r>
          <rPr>
            <b/>
            <sz val="9"/>
            <color indexed="81"/>
            <rFont val="Tahoma"/>
            <family val="2"/>
          </rPr>
          <t>preventivo</t>
        </r>
        <r>
          <rPr>
            <sz val="9"/>
            <color indexed="81"/>
            <rFont val="Tahoma"/>
            <family val="2"/>
          </rPr>
          <t xml:space="preserve"> es el que actúa sobre las causas del riesgo, con el fin de disminuir la problabilidad de ocurrencia del riesgo, ademas son de responsabilidad exclusiva de cada proceso como parte integral de sus propios sistemas de control.
El control </t>
        </r>
        <r>
          <rPr>
            <b/>
            <sz val="9"/>
            <color indexed="81"/>
            <rFont val="Tahoma"/>
            <family val="2"/>
          </rPr>
          <t>Correctivo,</t>
        </r>
        <r>
          <rPr>
            <sz val="9"/>
            <color indexed="81"/>
            <rFont val="Tahoma"/>
            <family val="2"/>
          </rPr>
          <t xml:space="preserve"> permite corregir la desviación de los resultados en un proceso y prevenir de nuevo su ocurrencia. Este tipo de control toma las acciones necesarias una vez materialziao el riesgo y busca mejorar los demas controles</t>
        </r>
      </text>
    </comment>
    <comment ref="AN110" authorId="1" shapeId="0" xr:uid="{00000000-0006-0000-0200-000044000000}">
      <text>
        <r>
          <rPr>
            <sz val="11"/>
            <color indexed="81"/>
            <rFont val="Tahoma"/>
            <family val="2"/>
          </rPr>
          <t>Se entiende como la posibilidad de ocurrencia del riesgo, esta puede ser medida con criterios de frecuencia o factibilidad</t>
        </r>
      </text>
    </comment>
    <comment ref="AO110" authorId="1" shapeId="0" xr:uid="{00000000-0006-0000-0200-000045000000}">
      <text>
        <r>
          <rPr>
            <sz val="11"/>
            <color indexed="81"/>
            <rFont val="Tahoma"/>
            <family val="2"/>
          </rPr>
          <t>Se entiende como la consecuancia que puede ocacionar a la organización la materialización del riesgo</t>
        </r>
      </text>
    </comment>
    <comment ref="AP110" authorId="4" shapeId="0" xr:uid="{00000000-0006-0000-0200-000046000000}">
      <text>
        <r>
          <rPr>
            <sz val="11"/>
            <color indexed="81"/>
            <rFont val="Tahoma"/>
            <family val="2"/>
          </rPr>
          <t xml:space="preserve">
Representa la nueva zona de riesgo, despues de aplicar los controles.</t>
        </r>
        <r>
          <rPr>
            <sz val="10"/>
            <color indexed="81"/>
            <rFont val="Tahoma"/>
            <family val="2"/>
          </rPr>
          <t xml:space="preserve">
</t>
        </r>
      </text>
    </comment>
    <comment ref="AQ110" authorId="4" shapeId="0" xr:uid="{00000000-0006-0000-0200-000047000000}">
      <text>
        <r>
          <rPr>
            <sz val="11"/>
            <color indexed="81"/>
            <rFont val="Tahoma"/>
            <family val="2"/>
          </rPr>
          <t xml:space="preserve">
Esta nueva opción de manejo del riesgo, representa las posibilidades que se tienen para administrar el riesgo residual, a través de </t>
        </r>
        <r>
          <rPr>
            <b/>
            <sz val="11"/>
            <color indexed="81"/>
            <rFont val="Tahoma"/>
            <family val="2"/>
          </rPr>
          <t xml:space="preserve">acciones de manejo del riesgo.
</t>
        </r>
        <r>
          <rPr>
            <sz val="11"/>
            <color indexed="81"/>
            <rFont val="Tahoma"/>
            <family val="2"/>
          </rPr>
          <t xml:space="preserve">Estas </t>
        </r>
        <r>
          <rPr>
            <b/>
            <sz val="11"/>
            <color indexed="81"/>
            <rFont val="Tahoma"/>
            <family val="2"/>
          </rPr>
          <t xml:space="preserve">acciones de manejo del riesgo </t>
        </r>
        <r>
          <rPr>
            <sz val="11"/>
            <color indexed="81"/>
            <rFont val="Tahoma"/>
            <family val="2"/>
          </rPr>
          <t>son las que se deben describir en la siguiente sección (ACCIONES DE MANEJO DEL RIESGO RESIDUAL).</t>
        </r>
      </text>
    </comment>
    <comment ref="L118" authorId="5" shapeId="0" xr:uid="{DCF4231F-E805-46CF-BF8C-03A19B516F46}">
      <text>
        <r>
          <rPr>
            <b/>
            <sz val="9"/>
            <color indexed="81"/>
            <rFont val="Tahoma"/>
            <family val="2"/>
          </rPr>
          <t>Hilda Lucero Molina:</t>
        </r>
        <r>
          <rPr>
            <sz val="9"/>
            <color indexed="81"/>
            <rFont val="Tahoma"/>
            <family val="2"/>
          </rPr>
          <t xml:space="preserve">
esta no es una consecuencia de la causa descrita.La consecuencia sería: Desconocimiento por parte de la ciudadania de las acciones que favorecen la protección y bienestar animal  </t>
        </r>
      </text>
    </comment>
    <comment ref="T120" authorId="5" shapeId="0" xr:uid="{87E80662-4022-4A1D-83A4-912E5B7E8384}">
      <text>
        <r>
          <rPr>
            <b/>
            <sz val="9"/>
            <color indexed="81"/>
            <rFont val="Tahoma"/>
            <family val="2"/>
          </rPr>
          <t>Hilda Lucero Molina:</t>
        </r>
        <r>
          <rPr>
            <sz val="9"/>
            <color indexed="81"/>
            <rFont val="Tahoma"/>
            <family val="2"/>
          </rPr>
          <t xml:space="preserve">
Este no es un control para las causas y consecuencias identificadas. </t>
        </r>
      </text>
    </comment>
    <comment ref="J121" authorId="5" shapeId="0" xr:uid="{28866D77-8B7E-4438-8079-9FF5C7F4E67E}">
      <text>
        <r>
          <rPr>
            <b/>
            <sz val="9"/>
            <color indexed="81"/>
            <rFont val="Tahoma"/>
            <family val="2"/>
          </rPr>
          <t>Hilda Lucero Molina:
No es el equipo de participación sino de cultura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Blanca Ofir Murillo Solarte</author>
  </authors>
  <commentList>
    <comment ref="R3" authorId="0" shapeId="0" xr:uid="{00000000-0006-0000-0700-000001000000}">
      <text>
        <r>
          <rPr>
            <sz val="14"/>
            <color indexed="81"/>
            <rFont val="Tahoma"/>
            <family val="2"/>
          </rPr>
          <t xml:space="preserve">Si el control es preventivo, afecta  la probabilidad y si el control es correctivo afecta el impacto
</t>
        </r>
      </text>
    </comment>
    <comment ref="C9" authorId="1" shapeId="0" xr:uid="{00000000-0006-0000-0700-000002000000}">
      <text>
        <r>
          <rPr>
            <b/>
            <sz val="11"/>
            <color indexed="81"/>
            <rFont val="Tahoma"/>
            <family val="2"/>
          </rPr>
          <t>Si el control es preventivo, afecta  la probabilidad y si el control es correctivo afecta el impacto</t>
        </r>
      </text>
    </comment>
    <comment ref="G10" authorId="0" shapeId="0" xr:uid="{00000000-0006-0000-0700-000003000000}">
      <text>
        <r>
          <rPr>
            <sz val="14"/>
            <color indexed="81"/>
            <rFont val="Tahoma"/>
            <family val="2"/>
          </rPr>
          <t>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 authorId="0" shapeId="0" xr:uid="{00000000-0006-0000-0700-000004000000}">
      <text>
        <r>
          <rPr>
            <sz val="12"/>
            <color indexed="81"/>
            <rFont val="Tahoma"/>
            <family val="2"/>
          </rPr>
          <t>Politicas de operación aplicables, autorizaciones a través de firmas o confirmaciones vía correo electronico, archivos fisicos, consecutivos, listas de chequeo, controles de seguridad con personal especializado, entre otros</t>
        </r>
      </text>
    </comment>
    <comment ref="Q15" authorId="0" shapeId="0" xr:uid="{00000000-0006-0000-0700-000005000000}">
      <text>
        <r>
          <rPr>
            <sz val="11"/>
            <color indexed="81"/>
            <rFont val="Tahoma"/>
            <family val="2"/>
          </rPr>
          <t xml:space="preserve">
Relacionar el numero de consecutivo del riesgo identificado en el mapa</t>
        </r>
      </text>
    </comment>
    <comment ref="C23" authorId="1" shapeId="0" xr:uid="{00000000-0006-0000-0700-000006000000}">
      <text>
        <r>
          <rPr>
            <b/>
            <sz val="11"/>
            <color indexed="81"/>
            <rFont val="Tahoma"/>
            <family val="2"/>
          </rPr>
          <t>Si el control es preventivo, afecta  la probabilidad y si el control es correctivo afecta el impacto</t>
        </r>
      </text>
    </comment>
    <comment ref="G24" authorId="0" shapeId="0" xr:uid="{00000000-0006-0000-0700-000007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24" authorId="0" shapeId="0" xr:uid="{00000000-0006-0000-0700-000008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37" authorId="1" shapeId="0" xr:uid="{00000000-0006-0000-0700-000009000000}">
      <text>
        <r>
          <rPr>
            <b/>
            <sz val="11"/>
            <color indexed="81"/>
            <rFont val="Tahoma"/>
            <family val="2"/>
          </rPr>
          <t>Si el control es preventivo, afecta  la probabilidad y si el control es correctivo afecta el impacto</t>
        </r>
      </text>
    </comment>
    <comment ref="G38" authorId="0" shapeId="0" xr:uid="{00000000-0006-0000-0700-00000A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38" authorId="0" shapeId="0" xr:uid="{00000000-0006-0000-0700-00000B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52" authorId="1" shapeId="0" xr:uid="{00000000-0006-0000-0700-00000C000000}">
      <text>
        <r>
          <rPr>
            <b/>
            <sz val="11"/>
            <color indexed="81"/>
            <rFont val="Tahoma"/>
            <family val="2"/>
          </rPr>
          <t>Si el control es preventivo, afecta  la probabilidad y si el control es correctivo afecta el impacto</t>
        </r>
      </text>
    </comment>
    <comment ref="G53" authorId="0" shapeId="0" xr:uid="{00000000-0006-0000-0700-00000D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53" authorId="0" shapeId="0" xr:uid="{00000000-0006-0000-0700-00000E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66" authorId="1" shapeId="0" xr:uid="{00000000-0006-0000-0700-00000F000000}">
      <text>
        <r>
          <rPr>
            <b/>
            <sz val="11"/>
            <color indexed="81"/>
            <rFont val="Tahoma"/>
            <family val="2"/>
          </rPr>
          <t>Si el control es preventivo, afecta  la probabilidad y si el control es correctivo afecta el impacto</t>
        </r>
      </text>
    </comment>
    <comment ref="G67" authorId="0" shapeId="0" xr:uid="{00000000-0006-0000-0700-000010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67" authorId="0" shapeId="0" xr:uid="{00000000-0006-0000-0700-000011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80" authorId="1" shapeId="0" xr:uid="{00000000-0006-0000-0700-000012000000}">
      <text>
        <r>
          <rPr>
            <b/>
            <sz val="11"/>
            <color indexed="81"/>
            <rFont val="Tahoma"/>
            <family val="2"/>
          </rPr>
          <t>Si el control es preventivo, afecta  la probabilidad y si el control es correctivo afecta el impacto</t>
        </r>
      </text>
    </comment>
    <comment ref="G81" authorId="0" shapeId="0" xr:uid="{00000000-0006-0000-0700-000013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81" authorId="0" shapeId="0" xr:uid="{00000000-0006-0000-0700-000014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94" authorId="1" shapeId="0" xr:uid="{00000000-0006-0000-0700-000015000000}">
      <text>
        <r>
          <rPr>
            <b/>
            <sz val="11"/>
            <color indexed="81"/>
            <rFont val="Tahoma"/>
            <family val="2"/>
          </rPr>
          <t>Si el control es preventivo, afecta  la probabilidad y si el control es correctivo afecta el impacto</t>
        </r>
      </text>
    </comment>
    <comment ref="G95" authorId="0" shapeId="0" xr:uid="{00000000-0006-0000-0700-000016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95" authorId="0" shapeId="0" xr:uid="{00000000-0006-0000-0700-000017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08" authorId="1" shapeId="0" xr:uid="{00000000-0006-0000-0700-000018000000}">
      <text>
        <r>
          <rPr>
            <b/>
            <sz val="11"/>
            <color indexed="81"/>
            <rFont val="Tahoma"/>
            <family val="2"/>
          </rPr>
          <t>Si el control es preventivo, afecta  la probabilidad y si el control es correctivo afecta el impacto</t>
        </r>
      </text>
    </comment>
    <comment ref="G109" authorId="0" shapeId="0" xr:uid="{00000000-0006-0000-0700-000019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9" authorId="0" shapeId="0" xr:uid="{00000000-0006-0000-0700-00001A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22" authorId="1" shapeId="0" xr:uid="{00000000-0006-0000-0700-00001B000000}">
      <text>
        <r>
          <rPr>
            <b/>
            <sz val="11"/>
            <color indexed="81"/>
            <rFont val="Tahoma"/>
            <family val="2"/>
          </rPr>
          <t>Si el control es preventivo, afecta  la probabilidad y si el control es correctivo afecta el impacto</t>
        </r>
      </text>
    </comment>
    <comment ref="G123" authorId="0" shapeId="0" xr:uid="{00000000-0006-0000-0700-00001C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23" authorId="0" shapeId="0" xr:uid="{00000000-0006-0000-0700-00001D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36" authorId="1" shapeId="0" xr:uid="{00000000-0006-0000-0700-00001E000000}">
      <text>
        <r>
          <rPr>
            <b/>
            <sz val="11"/>
            <color indexed="81"/>
            <rFont val="Tahoma"/>
            <family val="2"/>
          </rPr>
          <t>Si el control es preventivo, afecta  la probabilidad y si el control es correctivo afecta el impacto</t>
        </r>
      </text>
    </comment>
    <comment ref="G137" authorId="0" shapeId="0" xr:uid="{00000000-0006-0000-0700-00001F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37" authorId="0" shapeId="0" xr:uid="{00000000-0006-0000-0700-000020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50" authorId="1" shapeId="0" xr:uid="{00000000-0006-0000-0700-000021000000}">
      <text>
        <r>
          <rPr>
            <b/>
            <sz val="11"/>
            <color indexed="81"/>
            <rFont val="Tahoma"/>
            <family val="2"/>
          </rPr>
          <t>Si el control es preventivo, afecta  la probabilidad y si el control es correctivo afecta el impacto</t>
        </r>
      </text>
    </comment>
    <comment ref="G151" authorId="0" shapeId="0" xr:uid="{00000000-0006-0000-0700-000022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51" authorId="0" shapeId="0" xr:uid="{00000000-0006-0000-0700-000023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65" authorId="1" shapeId="0" xr:uid="{00000000-0006-0000-0700-000024000000}">
      <text>
        <r>
          <rPr>
            <b/>
            <sz val="11"/>
            <color indexed="81"/>
            <rFont val="Tahoma"/>
            <family val="2"/>
          </rPr>
          <t>Si el control es preventivo, afecta  la probabilidad y si el control es correctivo afecta el impacto</t>
        </r>
      </text>
    </comment>
    <comment ref="G166" authorId="0" shapeId="0" xr:uid="{00000000-0006-0000-0700-000025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66" authorId="0" shapeId="0" xr:uid="{00000000-0006-0000-0700-000026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List>
</comments>
</file>

<file path=xl/sharedStrings.xml><?xml version="1.0" encoding="utf-8"?>
<sst xmlns="http://schemas.openxmlformats.org/spreadsheetml/2006/main" count="783" uniqueCount="375">
  <si>
    <t>CONTEXTO ESTRATÉGICO</t>
  </si>
  <si>
    <t>EXTERNOS</t>
  </si>
  <si>
    <t>INTERNOS</t>
  </si>
  <si>
    <t>CLASIFICACIÓN DEL RIESGO</t>
  </si>
  <si>
    <t>ESTRATÉGICO</t>
  </si>
  <si>
    <t>OPERATIVO</t>
  </si>
  <si>
    <t>FINANCIERO</t>
  </si>
  <si>
    <t>CUMPLIMIENTO</t>
  </si>
  <si>
    <t>TECNOLOGÍA</t>
  </si>
  <si>
    <t>RIESGO</t>
  </si>
  <si>
    <t>PROCESO</t>
  </si>
  <si>
    <t>OBJETIVO DEL PROCESO</t>
  </si>
  <si>
    <t>PROBABILIDAD</t>
  </si>
  <si>
    <t>IMPACTO</t>
  </si>
  <si>
    <t>TOTAL NIVEL EXPOSICIÓN</t>
  </si>
  <si>
    <t>ZONA DE RIESGO</t>
  </si>
  <si>
    <t>CONSECUTIVO</t>
  </si>
  <si>
    <t>Puede ocurrir …</t>
  </si>
  <si>
    <t>CALIFICACIÓN DEL RIESGO</t>
  </si>
  <si>
    <t>EVALUACIÓN DEL RIESGO</t>
  </si>
  <si>
    <t>CONCEPTO</t>
  </si>
  <si>
    <t>MODERADO</t>
  </si>
  <si>
    <t>VALOR</t>
  </si>
  <si>
    <t>OPCIONES DE MANEJO</t>
  </si>
  <si>
    <t>BAJA</t>
  </si>
  <si>
    <t>* Asumir el riesgo</t>
  </si>
  <si>
    <t>* Asumir el riesgo
* Reducir el riesgo</t>
  </si>
  <si>
    <t>* Reducir el riesgo
* Evitar el riesgo
* Compartir o transferir</t>
  </si>
  <si>
    <t>* Evitar el riesgo
* Reducir el riesgo
* Compartir o transferir</t>
  </si>
  <si>
    <t>MATRIZ DE CALIFICACIÓN, EVALUACIÓN Y RESPUESTA A LOS RIESGOS</t>
  </si>
  <si>
    <t>RARO (1)</t>
  </si>
  <si>
    <t>IMPROBABLE (2)</t>
  </si>
  <si>
    <t>MODERADO (3)</t>
  </si>
  <si>
    <t>PROBABLE (4)</t>
  </si>
  <si>
    <t>INSIGNIFICANTE (1)</t>
  </si>
  <si>
    <t>MENOR (2)</t>
  </si>
  <si>
    <t>MAYOR (4)</t>
  </si>
  <si>
    <t>CATASTRÓFICO (5)</t>
  </si>
  <si>
    <t>SEGUIMIENTO A CONTROLES EXISTENTES</t>
  </si>
  <si>
    <t>SI</t>
  </si>
  <si>
    <t>ZONA DE RIESGO BAJA</t>
  </si>
  <si>
    <t>ZONA DE RIESGO MODERADA</t>
  </si>
  <si>
    <t>ZONA DE RIESGO ALTA</t>
  </si>
  <si>
    <t>ZONA DE RIESGO EXTREMA</t>
  </si>
  <si>
    <t>N/A</t>
  </si>
  <si>
    <t>NIVEL</t>
  </si>
  <si>
    <t>DESCRIPTOR</t>
  </si>
  <si>
    <t>DESCRIPCIÓN</t>
  </si>
  <si>
    <t>FRECUENCIA</t>
  </si>
  <si>
    <t>IMPROBABLE</t>
  </si>
  <si>
    <t>POSIBLE</t>
  </si>
  <si>
    <t>PROBABLE</t>
  </si>
  <si>
    <t>CASI SEGURO</t>
  </si>
  <si>
    <t>Al menos de 1 vez en los últimos 5 años.</t>
  </si>
  <si>
    <t>Al menos de 1 vez en los últimos 2 años.</t>
  </si>
  <si>
    <t>Al menos de 1 vez en el último año.</t>
  </si>
  <si>
    <t>Más de 1 vez al año.</t>
  </si>
  <si>
    <t>INSIGNIFICANTE</t>
  </si>
  <si>
    <t>MENOR</t>
  </si>
  <si>
    <t>MAYOR</t>
  </si>
  <si>
    <t>CATASTRÓFICO</t>
  </si>
  <si>
    <t>POSIBLE (3)</t>
  </si>
  <si>
    <t>CASI SEGURO (5)</t>
  </si>
  <si>
    <t>TIPO DE CONTROL</t>
  </si>
  <si>
    <t>EVITAR EL RIESGO</t>
  </si>
  <si>
    <t>REDUCIR EL RIESGO</t>
  </si>
  <si>
    <t>COMPARTIR O TRANSFERIR EL RIESGO</t>
  </si>
  <si>
    <t>PUNTAJE FINAL</t>
  </si>
  <si>
    <t>IMAGEN</t>
  </si>
  <si>
    <t>ACCIONES</t>
  </si>
  <si>
    <t>DISMINUCION</t>
  </si>
  <si>
    <t>Posee herramienta</t>
  </si>
  <si>
    <t>Existen manuales</t>
  </si>
  <si>
    <t>Ha demostrado efectiva</t>
  </si>
  <si>
    <t>Definidos responsables</t>
  </si>
  <si>
    <t>Frecuencia Ejecución</t>
  </si>
  <si>
    <t>Herramientas</t>
  </si>
  <si>
    <t>Seguimiento</t>
  </si>
  <si>
    <t>PROCESOS</t>
  </si>
  <si>
    <t>PERIODICIDAD</t>
  </si>
  <si>
    <t>INFRAESTRUCTURA</t>
  </si>
  <si>
    <t>1. BAJA</t>
  </si>
  <si>
    <t>SIN INICIAR</t>
  </si>
  <si>
    <t>X</t>
  </si>
  <si>
    <t>DIARIA</t>
  </si>
  <si>
    <t>NO</t>
  </si>
  <si>
    <t>EN PROCESO</t>
  </si>
  <si>
    <t>BIMENSUAL</t>
  </si>
  <si>
    <t>POLÍTICOS</t>
  </si>
  <si>
    <t>CUMPLIDA</t>
  </si>
  <si>
    <t>MENSUAL</t>
  </si>
  <si>
    <t>INCUMPLIDA</t>
  </si>
  <si>
    <t>BIMESTRAL</t>
  </si>
  <si>
    <t>TECNOLÓGICOS</t>
  </si>
  <si>
    <t>TRIMESTRAL</t>
  </si>
  <si>
    <t>SEMESTRAL</t>
  </si>
  <si>
    <t>PREVENTIVO</t>
  </si>
  <si>
    <t>CORRECTIVO</t>
  </si>
  <si>
    <t>DISMINUCIÓN PROBABILIDAD</t>
  </si>
  <si>
    <t>DISMINUCIÓN IMPACTO</t>
  </si>
  <si>
    <t>Evaluación Impacto</t>
  </si>
  <si>
    <t>Evaluación Probabilidad</t>
  </si>
  <si>
    <t>CAUSAS</t>
  </si>
  <si>
    <t>ESTRATÉGICOS</t>
  </si>
  <si>
    <t>RESPONSABLE (Nombre y cargo)</t>
  </si>
  <si>
    <t xml:space="preserve">MEDIOAMBIENTALES </t>
  </si>
  <si>
    <t xml:space="preserve"> IDENTIFICACIÓN DEL RIESGO</t>
  </si>
  <si>
    <t>Lo que podría llevar a ...  Afectar... 
o generar …</t>
  </si>
  <si>
    <t>CORRECCIONES</t>
  </si>
  <si>
    <t>DESCRIPCIÓN  (FACTIBILIDAD)</t>
  </si>
  <si>
    <t>2. MODERADA</t>
  </si>
  <si>
    <t>3. ALTA</t>
  </si>
  <si>
    <t>4. EXTREMA</t>
  </si>
  <si>
    <t>MODERADA</t>
  </si>
  <si>
    <t>ALTA</t>
  </si>
  <si>
    <t>EXTREMA</t>
  </si>
  <si>
    <t>OPCIONES DE MANEJO DEL RIESGO</t>
  </si>
  <si>
    <t xml:space="preserve">ANÁLISIS DEL RIESGO INHERENTE </t>
  </si>
  <si>
    <t xml:space="preserve">ZONA DE RIESGO </t>
  </si>
  <si>
    <t>ASUMIR EL RIESGO</t>
  </si>
  <si>
    <t>PROMEDIO PROBABLIDAD</t>
  </si>
  <si>
    <t>PROMEDIO IMPACTO</t>
  </si>
  <si>
    <r>
      <t xml:space="preserve">Si el hecho llegara a presentarse, tendría consecuencias o efectos </t>
    </r>
    <r>
      <rPr>
        <b/>
        <sz val="11"/>
        <color indexed="8"/>
        <rFont val="Calibri"/>
        <family val="2"/>
      </rPr>
      <t>MÍNIMOS</t>
    </r>
    <r>
      <rPr>
        <sz val="11"/>
        <color theme="1"/>
        <rFont val="Calibri"/>
        <family val="2"/>
        <scheme val="minor"/>
      </rPr>
      <t xml:space="preserve"> sobre el proceso y/o la entidad.</t>
    </r>
  </si>
  <si>
    <r>
      <t xml:space="preserve">Si el hecho llegara a presentarse, tendría </t>
    </r>
    <r>
      <rPr>
        <b/>
        <sz val="11"/>
        <color indexed="8"/>
        <rFont val="Calibri"/>
        <family val="2"/>
      </rPr>
      <t>MEDIANAS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</si>
  <si>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 xml:space="preserve">ALTAS </t>
    </r>
    <r>
      <rPr>
        <sz val="11"/>
        <color theme="1"/>
        <rFont val="Calibri"/>
        <family val="2"/>
        <scheme val="minor"/>
      </rPr>
      <t>consecuencias o efectos sobre el proceso y/o la entidad.</t>
    </r>
  </si>
  <si>
    <r>
      <t xml:space="preserve">Si el hecho llegara a presentarse, tendría </t>
    </r>
    <r>
      <rPr>
        <b/>
        <sz val="11"/>
        <color indexed="8"/>
        <rFont val="Calibri"/>
        <family val="2"/>
      </rPr>
      <t>DESASTROSAS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</si>
  <si>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BAJAS</t>
    </r>
    <r>
      <rPr>
        <sz val="11"/>
        <color theme="1"/>
        <rFont val="Calibri"/>
        <family val="2"/>
        <scheme val="minor"/>
      </rPr>
      <t xml:space="preserve"> consecuencias o efectos sobre el proceso y/o la entidad.</t>
    </r>
  </si>
  <si>
    <t xml:space="preserve">TABLA DE PROBABILIDAD </t>
  </si>
  <si>
    <r>
      <t xml:space="preserve">CLASIFICACIÓN DEL RIESGO 
</t>
    </r>
    <r>
      <rPr>
        <b/>
        <sz val="12"/>
        <color indexed="8"/>
        <rFont val="Calibri"/>
        <family val="2"/>
      </rPr>
      <t>( Muestra las clases o tipos de riesgos que se pueden presentar)</t>
    </r>
  </si>
  <si>
    <r>
      <t xml:space="preserve">Se asume el riesgo.  
</t>
    </r>
    <r>
      <rPr>
        <b/>
        <sz val="11"/>
        <color indexed="8"/>
        <rFont val="Arial"/>
        <family val="2"/>
      </rPr>
      <t xml:space="preserve">Nota: </t>
    </r>
    <r>
      <rPr>
        <sz val="11"/>
        <color indexed="8"/>
        <rFont val="Arial"/>
        <family val="2"/>
      </rPr>
      <t>Si el riesgo inherente se ubica en la zona baja, se debe revisar si éste riesgo amerita o no, que se incluya en el mapa de riesgos, para su administración.</t>
    </r>
  </si>
  <si>
    <t>* Asumir el riesgo
* Reducir el riesgo</t>
  </si>
  <si>
    <t>* Reducir el riesgo
* Evitar el riesgo
* Compartir o transferir el riesgo</t>
  </si>
  <si>
    <r>
      <t>Implica que se</t>
    </r>
    <r>
      <rPr>
        <b/>
        <sz val="11"/>
        <color indexed="8"/>
        <rFont val="Arial"/>
        <family val="2"/>
      </rPr>
      <t xml:space="preserve"> </t>
    </r>
    <r>
      <rPr>
        <b/>
        <sz val="11"/>
        <color indexed="60"/>
        <rFont val="Arial"/>
        <family val="2"/>
      </rPr>
      <t>ACEPTAN</t>
    </r>
    <r>
      <rPr>
        <b/>
        <sz val="11"/>
        <color indexed="8"/>
        <rFont val="Arial"/>
        <family val="2"/>
      </rPr>
      <t xml:space="preserve"> </t>
    </r>
    <r>
      <rPr>
        <sz val="11"/>
        <color indexed="8"/>
        <rFont val="Arial"/>
        <family val="2"/>
      </rPr>
      <t>las consecuencias o efectos de la materialización del riesgo;</t>
    </r>
    <r>
      <rPr>
        <b/>
        <sz val="11"/>
        <color indexed="8"/>
        <rFont val="Arial"/>
        <family val="2"/>
      </rPr>
      <t xml:space="preserve"> </t>
    </r>
    <r>
      <rPr>
        <sz val="11"/>
        <color indexed="8"/>
        <rFont val="Arial"/>
        <family val="2"/>
      </rPr>
      <t xml:space="preserve">en este caso no es necesario tomar medidas para seguir disminuyendo la probabilidad e impacto del riesgo. </t>
    </r>
  </si>
  <si>
    <r>
      <t xml:space="preserve">Implica tomar medidas encaminadas a </t>
    </r>
    <r>
      <rPr>
        <b/>
        <sz val="11"/>
        <color indexed="60"/>
        <rFont val="Arial"/>
        <family val="2"/>
      </rPr>
      <t>DISMINUIR</t>
    </r>
    <r>
      <rPr>
        <b/>
        <sz val="11"/>
        <color indexed="8"/>
        <rFont val="Arial"/>
        <family val="2"/>
      </rPr>
      <t xml:space="preserve"> </t>
    </r>
    <r>
      <rPr>
        <sz val="11"/>
        <color indexed="8"/>
        <rFont val="Arial"/>
        <family val="2"/>
      </rPr>
      <t>tanto la</t>
    </r>
    <r>
      <rPr>
        <b/>
        <sz val="11"/>
        <color indexed="8"/>
        <rFont val="Arial"/>
        <family val="2"/>
      </rPr>
      <t xml:space="preserve"> </t>
    </r>
    <r>
      <rPr>
        <b/>
        <u/>
        <sz val="11"/>
        <color indexed="8"/>
        <rFont val="Arial"/>
        <family val="2"/>
      </rPr>
      <t>PROBABILIDAD</t>
    </r>
    <r>
      <rPr>
        <b/>
        <sz val="11"/>
        <color indexed="8"/>
        <rFont val="Arial"/>
        <family val="2"/>
      </rPr>
      <t xml:space="preserve"> </t>
    </r>
    <r>
      <rPr>
        <b/>
        <u/>
        <sz val="11"/>
        <color indexed="8"/>
        <rFont val="Arial"/>
        <family val="2"/>
      </rPr>
      <t xml:space="preserve">(medidas de prevención), </t>
    </r>
    <r>
      <rPr>
        <u/>
        <sz val="11"/>
        <color indexed="8"/>
        <rFont val="Arial"/>
        <family val="2"/>
      </rPr>
      <t xml:space="preserve">como </t>
    </r>
    <r>
      <rPr>
        <b/>
        <u/>
        <sz val="11"/>
        <color indexed="8"/>
        <rFont val="Arial"/>
        <family val="2"/>
      </rPr>
      <t>el IMPACTO (medidas de protección)</t>
    </r>
    <r>
      <rPr>
        <sz val="11"/>
        <color indexed="8"/>
        <rFont val="Arial"/>
        <family val="2"/>
      </rPr>
      <t>.  La reducción del riesgo es probablemente el método más sencillo y económico para superar las debilidades antes de aplicar medidas más costosas y difíciles.  Por ejemplo: a través de la</t>
    </r>
    <r>
      <rPr>
        <b/>
        <sz val="11"/>
        <color indexed="8"/>
        <rFont val="Arial"/>
        <family val="2"/>
      </rPr>
      <t xml:space="preserve"> </t>
    </r>
    <r>
      <rPr>
        <b/>
        <u/>
        <sz val="11"/>
        <color indexed="8"/>
        <rFont val="Arial"/>
        <family val="2"/>
      </rPr>
      <t>mejora u optimización de los procedimientos, la implementación de acertados controles y acciones de manejo complementarias.</t>
    </r>
  </si>
  <si>
    <r>
      <t xml:space="preserve">Implica tomar medidas encaminadas a </t>
    </r>
    <r>
      <rPr>
        <b/>
        <sz val="11"/>
        <color indexed="60"/>
        <rFont val="Arial"/>
        <family val="2"/>
      </rPr>
      <t xml:space="preserve">PREVENIR </t>
    </r>
    <r>
      <rPr>
        <sz val="11"/>
        <color indexed="8"/>
        <rFont val="Arial"/>
        <family val="2"/>
      </rPr>
      <t xml:space="preserve">que el riesgo se materialice, </t>
    </r>
    <r>
      <rPr>
        <b/>
        <sz val="11"/>
        <color indexed="8"/>
        <rFont val="Arial"/>
        <family val="2"/>
      </rPr>
      <t>evitar la materialización del riesgo es la primera alternativa</t>
    </r>
    <r>
      <rPr>
        <sz val="11"/>
        <color indexed="8"/>
        <rFont val="Arial"/>
        <family val="2"/>
      </rPr>
      <t xml:space="preserve"> </t>
    </r>
    <r>
      <rPr>
        <b/>
        <sz val="11"/>
        <color indexed="8"/>
        <rFont val="Arial"/>
        <family val="2"/>
      </rPr>
      <t>a considerar</t>
    </r>
    <r>
      <rPr>
        <sz val="11"/>
        <color indexed="8"/>
        <rFont val="Arial"/>
        <family val="2"/>
      </rPr>
      <t>, y esto se logra cuando al interior del proceso se generan C</t>
    </r>
    <r>
      <rPr>
        <u/>
        <sz val="11"/>
        <color indexed="8"/>
        <rFont val="Arial"/>
        <family val="2"/>
      </rPr>
      <t>AMBIOS SUSTANCIALES</t>
    </r>
    <r>
      <rPr>
        <sz val="11"/>
        <color indexed="8"/>
        <rFont val="Arial"/>
        <family val="2"/>
      </rPr>
      <t xml:space="preserve">, tales como: mejoramiento a raiz de </t>
    </r>
    <r>
      <rPr>
        <u/>
        <sz val="11"/>
        <color indexed="8"/>
        <rFont val="Arial"/>
        <family val="2"/>
      </rPr>
      <t>ajustes drásticos, rediseños o eliminaciones</t>
    </r>
    <r>
      <rPr>
        <sz val="11"/>
        <color indexed="8"/>
        <rFont val="Arial"/>
        <family val="2"/>
      </rPr>
      <t xml:space="preserve"> realizados en procedimientos u otros controles establecidos. Por ejemplo: el control de calidad, manejo de los insumos, mantenimiento preventivo de los equipos, desarrollo tecnológico, etc.</t>
    </r>
  </si>
  <si>
    <r>
      <t xml:space="preserve">Implica tomar medidas que </t>
    </r>
    <r>
      <rPr>
        <b/>
        <u/>
        <sz val="11"/>
        <color indexed="60"/>
        <rFont val="Arial"/>
        <family val="2"/>
      </rPr>
      <t xml:space="preserve">REDUZCAN EL IMPACTO </t>
    </r>
    <r>
      <rPr>
        <b/>
        <u/>
        <sz val="11"/>
        <color indexed="8"/>
        <rFont val="Arial"/>
        <family val="2"/>
      </rPr>
      <t xml:space="preserve">de  la materialización del riesgo, </t>
    </r>
    <r>
      <rPr>
        <sz val="11"/>
        <color indexed="8"/>
        <rFont val="Arial"/>
        <family val="2"/>
      </rPr>
      <t xml:space="preserve"> a través del </t>
    </r>
    <r>
      <rPr>
        <b/>
        <sz val="11"/>
        <color indexed="8"/>
        <rFont val="Arial"/>
        <family val="2"/>
      </rPr>
      <t xml:space="preserve">COMPARTIR O TRASPASO </t>
    </r>
    <r>
      <rPr>
        <sz val="11"/>
        <color indexed="8"/>
        <rFont val="Arial"/>
        <family val="2"/>
      </rPr>
      <t xml:space="preserve">de las pérdidas potenciales a otras organizaciones o entidades, como en el caso de los contratos de seguros </t>
    </r>
    <r>
      <rPr>
        <b/>
        <sz val="11"/>
        <color indexed="8"/>
        <rFont val="Arial"/>
        <family val="2"/>
      </rPr>
      <t>(Pólizas)</t>
    </r>
    <r>
      <rPr>
        <sz val="11"/>
        <color indexed="8"/>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</si>
  <si>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RESPONSABLE 
(Líder)</t>
  </si>
  <si>
    <t>DESCRIPCIÓN DE LA MATERIALIZACIÓN DEL RIESGO.</t>
  </si>
  <si>
    <t>ACCIONES DE MANEJO DEL RIESGO RESIDUAL</t>
  </si>
  <si>
    <t xml:space="preserve">RIESGO RESIDUAL </t>
  </si>
  <si>
    <t>SEGUIMIENTO A LAS ACCIONES DE MANEJO</t>
  </si>
  <si>
    <t>ESTADO ACTUAL DE LAS ACCIONES DE MANEJO</t>
  </si>
  <si>
    <t>¿ EL RIESGO SE MATERIALIZÓ ?</t>
  </si>
  <si>
    <r>
      <t xml:space="preserve">Se asume el riesgo.
Se implementan </t>
    </r>
    <r>
      <rPr>
        <b/>
        <i/>
        <sz val="11"/>
        <color indexed="8"/>
        <rFont val="Arial"/>
        <family val="2"/>
      </rPr>
      <t>controles</t>
    </r>
    <r>
      <rPr>
        <sz val="11"/>
        <color indexed="8"/>
        <rFont val="Arial"/>
        <family val="2"/>
      </rPr>
      <t xml:space="preserve"> </t>
    </r>
    <r>
      <rPr>
        <b/>
        <i/>
        <sz val="11"/>
        <color indexed="8"/>
        <rFont val="Arial"/>
        <family val="2"/>
      </rPr>
      <t>preventivos</t>
    </r>
    <r>
      <rPr>
        <i/>
        <sz val="11"/>
        <color indexed="8"/>
        <rFont val="Arial"/>
        <family val="2"/>
      </rPr>
      <t xml:space="preserve"> 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 xml:space="preserve">orientadas a </t>
    </r>
    <r>
      <rPr>
        <b/>
        <u/>
        <sz val="11"/>
        <color indexed="8"/>
        <rFont val="Arial"/>
        <family val="2"/>
      </rPr>
      <t>disminuir</t>
    </r>
    <r>
      <rPr>
        <u/>
        <sz val="11"/>
        <color indexed="8"/>
        <rFont val="Arial"/>
        <family val="2"/>
      </rPr>
      <t xml:space="preserve"> </t>
    </r>
    <r>
      <rPr>
        <sz val="11"/>
        <color indexed="8"/>
        <rFont val="Arial"/>
        <family val="2"/>
      </rPr>
      <t xml:space="preserve">la probabilidad de materialización del riesgo </t>
    </r>
    <r>
      <rPr>
        <b/>
        <sz val="11"/>
        <color indexed="8"/>
        <rFont val="Arial"/>
        <family val="2"/>
      </rPr>
      <t xml:space="preserve"> </t>
    </r>
    <r>
      <rPr>
        <sz val="11"/>
        <color indexed="8"/>
        <rFont val="Arial"/>
        <family val="2"/>
      </rPr>
      <t xml:space="preserve">Y/O </t>
    </r>
    <r>
      <rPr>
        <b/>
        <i/>
        <sz val="11"/>
        <color indexed="8"/>
        <rFont val="Arial"/>
        <family val="2"/>
      </rPr>
      <t>controles de</t>
    </r>
    <r>
      <rPr>
        <i/>
        <sz val="11"/>
        <color indexed="8"/>
        <rFont val="Arial"/>
        <family val="2"/>
      </rPr>
      <t xml:space="preserve"> </t>
    </r>
    <r>
      <rPr>
        <b/>
        <i/>
        <sz val="11"/>
        <color indexed="8"/>
        <rFont val="Arial"/>
        <family val="2"/>
      </rPr>
      <t xml:space="preserve">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disminuir</t>
    </r>
    <r>
      <rPr>
        <u/>
        <sz val="11"/>
        <color indexed="8"/>
        <rFont val="Arial"/>
        <family val="2"/>
      </rPr>
      <t xml:space="preserve"> </t>
    </r>
    <r>
      <rPr>
        <sz val="11"/>
        <color indexed="8"/>
        <rFont val="Arial"/>
        <family val="2"/>
      </rPr>
      <t>el impacto de la materialización del riesgo. Lo anterior con el propósito de llevar el riesgo a la</t>
    </r>
    <r>
      <rPr>
        <u/>
        <sz val="11"/>
        <color indexed="8"/>
        <rFont val="Arial"/>
        <family val="2"/>
      </rPr>
      <t xml:space="preserve"> zona baja.</t>
    </r>
    <r>
      <rPr>
        <sz val="11"/>
        <color indexed="8"/>
        <rFont val="Arial"/>
        <family val="2"/>
      </rPr>
      <t xml:space="preserve">  </t>
    </r>
  </si>
  <si>
    <r>
      <t xml:space="preserve">Se implementan </t>
    </r>
    <r>
      <rPr>
        <b/>
        <i/>
        <sz val="11"/>
        <color indexed="8"/>
        <rFont val="Arial"/>
        <family val="2"/>
      </rPr>
      <t xml:space="preserve">controles preventivos </t>
    </r>
    <r>
      <rPr>
        <i/>
        <sz val="11"/>
        <color indexed="8"/>
        <rFont val="Arial"/>
        <family val="2"/>
      </rPr>
      <t>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orientadas</t>
    </r>
    <r>
      <rPr>
        <i/>
        <sz val="11"/>
        <color indexed="8"/>
        <rFont val="Arial"/>
        <family val="2"/>
      </rPr>
      <t xml:space="preserve"> a </t>
    </r>
    <r>
      <rPr>
        <b/>
        <u/>
        <sz val="11"/>
        <color indexed="8"/>
        <rFont val="Arial"/>
        <family val="2"/>
      </rPr>
      <t>disminuir</t>
    </r>
    <r>
      <rPr>
        <i/>
        <sz val="11"/>
        <color indexed="8"/>
        <rFont val="Arial"/>
        <family val="2"/>
      </rPr>
      <t xml:space="preserve"> </t>
    </r>
    <r>
      <rPr>
        <sz val="11"/>
        <color indexed="8"/>
        <rFont val="Arial"/>
        <family val="2"/>
      </rPr>
      <t xml:space="preserve">o </t>
    </r>
    <r>
      <rPr>
        <b/>
        <u/>
        <sz val="11"/>
        <color indexed="8"/>
        <rFont val="Arial"/>
        <family val="2"/>
      </rPr>
      <t>evitar</t>
    </r>
    <r>
      <rPr>
        <i/>
        <sz val="11"/>
        <color indexed="8"/>
        <rFont val="Arial"/>
        <family val="2"/>
      </rPr>
      <t xml:space="preserve"> </t>
    </r>
    <r>
      <rPr>
        <sz val="11"/>
        <color indexed="8"/>
        <rFont val="Arial"/>
        <family val="2"/>
      </rPr>
      <t xml:space="preserve">la materialización del riesgo Y/O </t>
    </r>
    <r>
      <rPr>
        <b/>
        <i/>
        <sz val="11"/>
        <color indexed="8"/>
        <rFont val="Arial"/>
        <family val="2"/>
      </rPr>
      <t xml:space="preserve">controles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orientadas</t>
    </r>
    <r>
      <rPr>
        <b/>
        <i/>
        <sz val="11"/>
        <color indexed="8"/>
        <rFont val="Arial"/>
        <family val="2"/>
      </rPr>
      <t xml:space="preserve"> </t>
    </r>
    <r>
      <rPr>
        <i/>
        <sz val="11"/>
        <color indexed="8"/>
        <rFont val="Arial"/>
        <family val="2"/>
      </rPr>
      <t xml:space="preserve">a </t>
    </r>
    <r>
      <rPr>
        <b/>
        <u/>
        <sz val="11"/>
        <color indexed="8"/>
        <rFont val="Arial"/>
        <family val="2"/>
      </rPr>
      <t xml:space="preserve">disminuir </t>
    </r>
    <r>
      <rPr>
        <b/>
        <sz val="11"/>
        <color indexed="8"/>
        <rFont val="Arial"/>
        <family val="2"/>
      </rPr>
      <t xml:space="preserve"> o </t>
    </r>
    <r>
      <rPr>
        <sz val="11"/>
        <color indexed="8"/>
        <rFont val="Arial"/>
        <family val="2"/>
      </rPr>
      <t xml:space="preserve"> </t>
    </r>
    <r>
      <rPr>
        <b/>
        <u/>
        <sz val="11"/>
        <color indexed="8"/>
        <rFont val="Arial"/>
        <family val="2"/>
      </rPr>
      <t xml:space="preserve">evitar </t>
    </r>
    <r>
      <rPr>
        <sz val="11"/>
        <color indexed="8"/>
        <rFont val="Arial"/>
        <family val="2"/>
      </rPr>
      <t xml:space="preserve">el impacto de la materialización del riesgo.  Lo anterior con el propósito de llevar el riesgo a </t>
    </r>
    <r>
      <rPr>
        <u/>
        <sz val="11"/>
        <color indexed="8"/>
        <rFont val="Arial"/>
        <family val="2"/>
      </rPr>
      <t>zona moderada.</t>
    </r>
    <r>
      <rPr>
        <sz val="11"/>
        <color indexed="8"/>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</si>
  <si>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Se implementan </t>
    </r>
    <r>
      <rPr>
        <b/>
        <i/>
        <sz val="11"/>
        <color indexed="8"/>
        <rFont val="Arial"/>
        <family val="2"/>
      </rPr>
      <t>controles preventivos</t>
    </r>
    <r>
      <rPr>
        <sz val="11"/>
        <color indexed="8"/>
        <rFont val="Arial"/>
        <family val="2"/>
      </rPr>
      <t xml:space="preserve"> y sus</t>
    </r>
    <r>
      <rPr>
        <b/>
        <i/>
        <sz val="11"/>
        <color indexed="8"/>
        <rFont val="Arial"/>
        <family val="2"/>
      </rPr>
      <t xml:space="preserve"> acciones de manejo del riesgo</t>
    </r>
    <r>
      <rPr>
        <sz val="11"/>
        <color indexed="8"/>
        <rFont val="Arial"/>
        <family val="2"/>
      </rPr>
      <t xml:space="preserve">, orientadas a </t>
    </r>
    <r>
      <rPr>
        <b/>
        <u/>
        <sz val="11"/>
        <color indexed="8"/>
        <rFont val="Arial"/>
        <family val="2"/>
      </rPr>
      <t xml:space="preserve">disminuir </t>
    </r>
    <r>
      <rPr>
        <sz val="11"/>
        <color indexed="8"/>
        <rFont val="Arial"/>
        <family val="2"/>
      </rPr>
      <t>o</t>
    </r>
    <r>
      <rPr>
        <b/>
        <u/>
        <sz val="11"/>
        <color indexed="8"/>
        <rFont val="Arial"/>
        <family val="2"/>
      </rPr>
      <t xml:space="preserve"> evitar </t>
    </r>
    <r>
      <rPr>
        <sz val="11"/>
        <color indexed="8"/>
        <rFont val="Arial"/>
        <family val="2"/>
      </rPr>
      <t xml:space="preserve">la materialización del riesgo Y/O </t>
    </r>
    <r>
      <rPr>
        <b/>
        <sz val="11"/>
        <color indexed="8"/>
        <rFont val="Arial"/>
        <family val="2"/>
      </rPr>
      <t>c</t>
    </r>
    <r>
      <rPr>
        <b/>
        <i/>
        <sz val="11"/>
        <color indexed="8"/>
        <rFont val="Arial"/>
        <family val="2"/>
      </rPr>
      <t xml:space="preserve">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 xml:space="preserve">disminuir </t>
    </r>
    <r>
      <rPr>
        <u/>
        <sz val="11"/>
        <color indexed="8"/>
        <rFont val="Arial"/>
        <family val="2"/>
      </rPr>
      <t xml:space="preserve">o </t>
    </r>
    <r>
      <rPr>
        <b/>
        <u/>
        <sz val="11"/>
        <color indexed="8"/>
        <rFont val="Arial"/>
        <family val="2"/>
      </rPr>
      <t xml:space="preserve">evitar </t>
    </r>
    <r>
      <rPr>
        <sz val="11"/>
        <color indexed="8"/>
        <rFont val="Arial"/>
        <family val="2"/>
      </rPr>
      <t xml:space="preserve">el impacto de la materialización del riesgo. 
En lo relacionado con </t>
    </r>
    <r>
      <rPr>
        <b/>
        <sz val="11"/>
        <color indexed="8"/>
        <rFont val="Arial"/>
        <family val="2"/>
      </rPr>
      <t>Compartir o transferir el riesgo</t>
    </r>
    <r>
      <rPr>
        <sz val="11"/>
        <color indexed="8"/>
        <rFont val="Arial"/>
        <family val="2"/>
      </rPr>
      <t xml:space="preserve">, teniendo en cuenta que en esta zona de riesgo se pueden producir pérdidas considerables para el proceso y/o la entidad, se hace necesario que se implementen </t>
    </r>
    <r>
      <rPr>
        <b/>
        <sz val="11"/>
        <color indexed="8"/>
        <rFont val="Arial"/>
        <family val="2"/>
      </rPr>
      <t xml:space="preserve">controles de protección </t>
    </r>
    <r>
      <rPr>
        <sz val="11"/>
        <color indexed="8"/>
        <rFont val="Arial"/>
        <family val="2"/>
      </rPr>
      <t xml:space="preserve">y sus </t>
    </r>
    <r>
      <rPr>
        <b/>
        <sz val="11"/>
        <color indexed="8"/>
        <rFont val="Arial"/>
        <family val="2"/>
      </rPr>
      <t xml:space="preserve">acciones de manejo del riesgo, </t>
    </r>
    <r>
      <rPr>
        <sz val="11"/>
        <color indexed="8"/>
        <rFont val="Arial"/>
        <family val="2"/>
      </rPr>
      <t xml:space="preserve">en los cuales se involucren </t>
    </r>
    <r>
      <rPr>
        <b/>
        <sz val="11"/>
        <color indexed="8"/>
        <rFont val="Arial"/>
        <family val="2"/>
      </rPr>
      <t>pólizas, tercerizaciones,</t>
    </r>
    <r>
      <rPr>
        <sz val="11"/>
        <color indexed="8"/>
        <rFont val="Arial"/>
        <family val="2"/>
      </rPr>
      <t xml:space="preserve"> entre otras medidas que protejan el proceso y/o la entidad.    </t>
    </r>
  </si>
  <si>
    <t xml:space="preserve"> </t>
  </si>
  <si>
    <t xml:space="preserve">                                                       TABLA DE IMPACTO</t>
  </si>
  <si>
    <t>m</t>
  </si>
  <si>
    <t>CLASIFICACIÓN 
DEL RIESGO</t>
  </si>
  <si>
    <t>Debido a …</t>
  </si>
  <si>
    <t>PE01 PLANEACIÓN INSTITUCIONAL</t>
  </si>
  <si>
    <t>PE02 COMUNICACIONES</t>
  </si>
  <si>
    <t>PM01 INFORMACIÓN SECTORIAL</t>
  </si>
  <si>
    <t>PM02 TRANSPORTE E INFRAESTRUCTURA</t>
  </si>
  <si>
    <t>PM03 SEGURIDAD VÍAL Y COMPORTAMIENTO DEL TRÁNSITO</t>
  </si>
  <si>
    <t>PM04 ESTUDIOS SECTORIALES Y DE SERVICIOS</t>
  </si>
  <si>
    <t>PM05 CONTROL Y VIGILANCIA</t>
  </si>
  <si>
    <t>PM06 INVESTIGACIONES ADMINISTRATIVAS</t>
  </si>
  <si>
    <t>PM07 SERVICIO AL CIUDADANO</t>
  </si>
  <si>
    <t>PA01 GESTIÓN ADMINISTRATIVA</t>
  </si>
  <si>
    <t>PA02 GESTIÓN FINANCIERA</t>
  </si>
  <si>
    <t>PA03 ASUNTOS LEGALES</t>
  </si>
  <si>
    <t>PV02 CONTROL DISCIPLINARIO</t>
  </si>
  <si>
    <t>PV01 CONTROL Y MEJORA</t>
  </si>
  <si>
    <t>Orientar estratégicamente y de forma articulada la gestión institucional, para contribuir al cumplimiento de la misión, visión y objetivos institucionales, mediante instrumentos de planeación estratégica.</t>
  </si>
  <si>
    <t>Apoyar desde el componente de comunicaciones la consolidación de la SDM, como una entidad reconocida a nivel nacional, en la formulación y ejecución de políticas sectoriales, de forma transparente, efectiva y oportuna.</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</si>
  <si>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</si>
  <si>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</si>
  <si>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Orientar y formular las políticas del sector movilidad con el fin de garantizar el cumplimiento del Plan Maestro de Movilidad y el Plan de Desarrollo.</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</si>
  <si>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</si>
  <si>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</si>
  <si>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</si>
  <si>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Garantizar la oportuna prestación de los servicios directos e indirectos que ofrece la Dirección de Servicio al Ciudadano en cada uno de sus puntos de atención, satisfaciendo los requerimientos de las partes interesadas.</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</si>
  <si>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</si>
  <si>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Garantizar una adecuada planificación y gestión encaminada a atender las necesidades en los temas financieros, contables y presupuestales de la Entidad, de tal forma que la Entidad cumpla con sus objetivos y metas.</t>
  </si>
  <si>
    <t>Prestar servicios de Asesoría Jurídica en todos los aspectos legales que la Secretaria Distrital de Movilidad requiera, para el logro de sus objetivos institucionales.</t>
  </si>
  <si>
    <t>Brindar oportunidades de mejora a partir de las auditorias y evaluaciones de gestión y de control y del acompañamiento a los diferentes procesos con el fin de fomentar una política de autocontrol y autoevaluación.</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</si>
  <si>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</si>
  <si>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EFECTO O CONSECUENCIA</t>
  </si>
  <si>
    <t>CORRUPCIÓN</t>
  </si>
  <si>
    <t>Versión:1.0</t>
  </si>
  <si>
    <t>ECONÓMICOS</t>
  </si>
  <si>
    <t>SOCIALES</t>
  </si>
  <si>
    <t>PERSONAL</t>
  </si>
  <si>
    <r>
      <rPr>
        <b/>
        <sz val="11"/>
        <color indexed="8"/>
        <rFont val="Calibri"/>
        <family val="2"/>
      </rPr>
      <t>ECONÓMICOS:</t>
    </r>
    <r>
      <rPr>
        <sz val="11"/>
        <color theme="1"/>
        <rFont val="Calibri"/>
        <family val="2"/>
        <scheme val="minor"/>
      </rPr>
      <t xml:space="preserve"> Disponibilidad de capital, emisión de deuda o no pago de esta, liquidez, mercados financieros, desempleo, competencia.</t>
    </r>
  </si>
  <si>
    <r>
      <rPr>
        <b/>
        <sz val="11"/>
        <color indexed="8"/>
        <rFont val="Calibri"/>
        <family val="2"/>
      </rPr>
      <t>MEDIOAMBIENTALES:</t>
    </r>
    <r>
      <rPr>
        <sz val="11"/>
        <color theme="1"/>
        <rFont val="Calibri"/>
        <family val="2"/>
        <scheme val="minor"/>
      </rPr>
      <t xml:space="preserve"> Emisiones y residuos, energía, catástrofes naturales, desarrollo sostenible.</t>
    </r>
  </si>
  <si>
    <r>
      <rPr>
        <b/>
        <sz val="11"/>
        <color indexed="8"/>
        <rFont val="Calibri"/>
        <family val="2"/>
      </rPr>
      <t>POLÍTICOS:</t>
    </r>
    <r>
      <rPr>
        <sz val="11"/>
        <color theme="1"/>
        <rFont val="Calibri"/>
        <family val="2"/>
        <scheme val="minor"/>
      </rPr>
      <t xml:space="preserve"> Cambios de Gobierno, Legislación, políticas públicas, regulación.</t>
    </r>
  </si>
  <si>
    <r>
      <rPr>
        <b/>
        <sz val="11"/>
        <color indexed="8"/>
        <rFont val="Calibri"/>
        <family val="2"/>
      </rPr>
      <t>SOCIALES:</t>
    </r>
    <r>
      <rPr>
        <sz val="11"/>
        <color theme="1"/>
        <rFont val="Calibri"/>
        <family val="2"/>
        <scheme val="minor"/>
      </rPr>
      <t xml:space="preserve"> Demografía, responsabiliad social, terrorismo.</t>
    </r>
  </si>
  <si>
    <t>SISTEMA INTEGRADO DE GESTIÓN</t>
  </si>
  <si>
    <t>SEGUIMIENTO DE AUTOCONTROL POR PARTE DEL RESPONSABLE DEL PROCESO (ABRIL)</t>
  </si>
  <si>
    <t>SEGUIMIENTO DE AUTOCONTROL POR PARTE DEL RESPONSABLE DEL PROCESO (AGOSTO)</t>
  </si>
  <si>
    <t>SEGUIMIENTO DE AUTOCONTROL POR PARTE DEL RESPONSABLE DEL PROCESO (DICIEMBRE)</t>
  </si>
  <si>
    <t>Mapa de riesgos y plan de manejo</t>
  </si>
  <si>
    <t>CORRECIÓN AL MATERIALIZARSE EL RIESGO</t>
  </si>
  <si>
    <t>ACTIVACIÓN CORRECIÓN DEL RIESGO</t>
  </si>
  <si>
    <t xml:space="preserve">Versión de actualización: </t>
  </si>
  <si>
    <t xml:space="preserve">Fecha: </t>
  </si>
  <si>
    <t>DISEÑO DEL PROCESO</t>
  </si>
  <si>
    <t>INTERACCIONES CON OTROS PROCESOS</t>
  </si>
  <si>
    <t>TRANSVERSALIDAD</t>
  </si>
  <si>
    <t>PROCEDIMIENTOS ASOCIADOS</t>
  </si>
  <si>
    <t>RESPONSABLES DEL PROCESO</t>
  </si>
  <si>
    <t>COMUNICACIÓN ENTRE LOS PROCESOS</t>
  </si>
  <si>
    <r>
      <rPr>
        <b/>
        <sz val="11"/>
        <color indexed="8"/>
        <rFont val="Calibri"/>
        <family val="2"/>
      </rPr>
      <t>DISEÑO DEL PROCESO:</t>
    </r>
    <r>
      <rPr>
        <sz val="11"/>
        <color theme="1"/>
        <rFont val="Calibri"/>
        <family val="2"/>
        <scheme val="minor"/>
      </rPr>
      <t xml:space="preserve"> Claridad en la descripción del alcance y objetivo del proceso.</t>
    </r>
  </si>
  <si>
    <r>
      <rPr>
        <b/>
        <sz val="11"/>
        <color indexed="8"/>
        <rFont val="Calibri"/>
        <family val="2"/>
      </rPr>
      <t>INTERACCIONES CON OTROS PROCESOS:</t>
    </r>
    <r>
      <rPr>
        <sz val="11"/>
        <color theme="1"/>
        <rFont val="Calibri"/>
        <family val="2"/>
        <scheme val="minor"/>
      </rPr>
      <t xml:space="preserve"> Relación precisa con otros procesos en cuanto a insumos, proveedores, productos, usuarios o clientes.</t>
    </r>
  </si>
  <si>
    <r>
      <rPr>
        <b/>
        <sz val="11"/>
        <color indexed="8"/>
        <rFont val="Calibri"/>
        <family val="2"/>
      </rPr>
      <t>TRANSVERSALIDAD:</t>
    </r>
    <r>
      <rPr>
        <sz val="11"/>
        <color theme="1"/>
        <rFont val="Calibri"/>
        <family val="2"/>
        <scheme val="minor"/>
      </rPr>
      <t xml:space="preserve"> Procesos que determinan lineamientos necesarios para el desarrollo de todos los procesos de la entidad</t>
    </r>
  </si>
  <si>
    <r>
      <rPr>
        <b/>
        <sz val="11"/>
        <color indexed="8"/>
        <rFont val="Calibri"/>
        <family val="2"/>
      </rPr>
      <t>PROCEDIMIENTO ASOCIADOS</t>
    </r>
    <r>
      <rPr>
        <sz val="11"/>
        <color theme="1"/>
        <rFont val="Calibri"/>
        <family val="2"/>
        <scheme val="minor"/>
      </rPr>
      <t>: Pertinencia en los procedimientos que desarrollan los procesos.</t>
    </r>
  </si>
  <si>
    <r>
      <rPr>
        <b/>
        <sz val="11"/>
        <color indexed="8"/>
        <rFont val="Calibri"/>
        <family val="2"/>
      </rPr>
      <t>RESPONSABLES DEL PROCESO</t>
    </r>
    <r>
      <rPr>
        <sz val="11"/>
        <color theme="1"/>
        <rFont val="Calibri"/>
        <family val="2"/>
        <scheme val="minor"/>
      </rPr>
      <t>: Grado de autoridad y responsabilidad de los fucnionarios frente al proceso</t>
    </r>
  </si>
  <si>
    <r>
      <rPr>
        <b/>
        <sz val="11"/>
        <color indexed="8"/>
        <rFont val="Calibri"/>
        <family val="2"/>
      </rPr>
      <t>COMUNICACIÓN ENTRE LOS PROCESOS</t>
    </r>
    <r>
      <rPr>
        <sz val="11"/>
        <color theme="1"/>
        <rFont val="Calibri"/>
        <family val="2"/>
        <scheme val="minor"/>
      </rPr>
      <t>: Efectividad en los flujos de información determinados en la interaccion de los procesos</t>
    </r>
  </si>
  <si>
    <t xml:space="preserve">Versión: 1.0 </t>
  </si>
  <si>
    <t>ECONOMICOS</t>
  </si>
  <si>
    <t>POLITICOS</t>
  </si>
  <si>
    <t>TECNÓLOGICOS</t>
  </si>
  <si>
    <t>MEDIOAMBIENTALES</t>
  </si>
  <si>
    <t>COMUNICACIÓN EXTERNA</t>
  </si>
  <si>
    <t>FINANCIEROS</t>
  </si>
  <si>
    <t>COMUNICACIÓN INTERNA</t>
  </si>
  <si>
    <r>
      <rPr>
        <b/>
        <sz val="11"/>
        <color indexed="8"/>
        <rFont val="Calibri"/>
        <family val="2"/>
      </rPr>
      <t>COMUNICACIÓN EXTERNA</t>
    </r>
    <r>
      <rPr>
        <sz val="11"/>
        <color theme="1"/>
        <rFont val="Calibri"/>
        <family val="2"/>
        <scheme val="minor"/>
      </rPr>
      <t>:Mecanismos utilizados para entrar en contacto con los usuarios o ciudadanos, canales establecidos para que el
mismo se comunique con la entidad.</t>
    </r>
  </si>
  <si>
    <r>
      <rPr>
        <b/>
        <sz val="11"/>
        <color indexed="8"/>
        <rFont val="Calibri"/>
        <family val="2"/>
      </rPr>
      <t>COMUNICACIÓN INTERNA</t>
    </r>
    <r>
      <rPr>
        <sz val="11"/>
        <color theme="1"/>
        <rFont val="Calibri"/>
        <family val="2"/>
        <scheme val="minor"/>
      </rPr>
      <t>: Canales utilizados y su efectividad, flujo de la información necesaria para el desarrollo de las operaciones.</t>
    </r>
  </si>
  <si>
    <t>PE01 DIRECCIONAMIENTO ESTRATEGICO</t>
  </si>
  <si>
    <t>DEL PROCESO</t>
  </si>
  <si>
    <r>
      <rPr>
        <b/>
        <sz val="11"/>
        <color indexed="8"/>
        <rFont val="Calibri"/>
        <family val="2"/>
      </rPr>
      <t>TECNOLÓGICOS:</t>
    </r>
    <r>
      <rPr>
        <sz val="11"/>
        <color theme="1"/>
        <rFont val="Calibri"/>
        <family val="2"/>
        <scheme val="minor"/>
      </rPr>
      <t xml:space="preserve"> Avances en tecnologia, accesos a sistemas de información externos, gobierno en linea.</t>
    </r>
  </si>
  <si>
    <r>
      <rPr>
        <b/>
        <sz val="11"/>
        <color indexed="8"/>
        <rFont val="Calibri"/>
        <family val="2"/>
      </rPr>
      <t>PERSONAL:</t>
    </r>
    <r>
      <rPr>
        <sz val="11"/>
        <color theme="1"/>
        <rFont val="Calibri"/>
        <family val="2"/>
        <scheme val="minor"/>
      </rPr>
      <t xml:space="preserve"> Competencia del personal, disponibilidad del personal, seguridad y salud ocupacional.</t>
    </r>
  </si>
  <si>
    <r>
      <rPr>
        <b/>
        <sz val="11"/>
        <color indexed="8"/>
        <rFont val="Calibri"/>
        <family val="2"/>
      </rPr>
      <t>PROCESOS:</t>
    </r>
    <r>
      <rPr>
        <sz val="11"/>
        <color theme="1"/>
        <rFont val="Calibri"/>
        <family val="2"/>
        <scheme val="minor"/>
      </rPr>
      <t xml:space="preserve"> Capacidad,diseño, ejecución , proveedores, entradas, salidas, gestión del conocimiento.</t>
    </r>
  </si>
  <si>
    <r>
      <rPr>
        <b/>
        <sz val="11"/>
        <color indexed="8"/>
        <rFont val="Calibri"/>
        <family val="2"/>
      </rPr>
      <t xml:space="preserve">FINANCIEROS: </t>
    </r>
    <r>
      <rPr>
        <sz val="11"/>
        <color indexed="8"/>
        <rFont val="Calibri"/>
        <family val="2"/>
      </rPr>
      <t>Presupuesto de funcionamiento, recursos de inversión, infraestructura, capacidad instalada.</t>
    </r>
  </si>
  <si>
    <r>
      <rPr>
        <b/>
        <sz val="11"/>
        <color indexed="8"/>
        <rFont val="Calibri"/>
        <family val="2"/>
      </rPr>
      <t>TECNOLOGÍA:</t>
    </r>
    <r>
      <rPr>
        <sz val="11"/>
        <color theme="1"/>
        <rFont val="Calibri"/>
        <family val="2"/>
        <scheme val="minor"/>
      </rPr>
      <t xml:space="preserve"> Integridad de datos, disponibilidad de datos y sistemas, desarrollo, producción, mantenimiento de sistemas de información.</t>
    </r>
  </si>
  <si>
    <r>
      <rPr>
        <b/>
        <sz val="11"/>
        <color indexed="8"/>
        <rFont val="Calibri"/>
        <family val="2"/>
      </rPr>
      <t>ESTRATEGICOS</t>
    </r>
    <r>
      <rPr>
        <sz val="11"/>
        <color theme="1"/>
        <rFont val="Calibri"/>
        <family val="2"/>
        <scheme val="minor"/>
      </rPr>
      <t xml:space="preserve"> :Direccionamiento estrategico, planeación institucional,liderazgo, trabajo en equipo </t>
    </r>
  </si>
  <si>
    <r>
      <rPr>
        <b/>
        <u/>
        <sz val="11"/>
        <color indexed="8"/>
        <rFont val="Calibri"/>
        <family val="2"/>
      </rPr>
      <t>FACTORES EXTERNOS</t>
    </r>
    <r>
      <rPr>
        <b/>
        <sz val="11"/>
        <color indexed="8"/>
        <rFont val="Calibri"/>
        <family val="2"/>
      </rPr>
      <t xml:space="preserve"> (Se determinan las caracteristicas o aspectos esenciales del entorno en el cual opera la entidad. Se pueden considerar factores como: Legales, Políticos, Sociales, Tecnologicos, Sectoriales.) </t>
    </r>
  </si>
  <si>
    <r>
      <rPr>
        <b/>
        <u/>
        <sz val="11"/>
        <color indexed="8"/>
        <rFont val="Calibri"/>
        <family val="2"/>
      </rPr>
      <t>FACTORES INTERNOS</t>
    </r>
    <r>
      <rPr>
        <b/>
        <sz val="11"/>
        <color indexed="8"/>
        <rFont val="Calibri"/>
        <family val="2"/>
      </rPr>
      <t xml:space="preserve"> ( Se determinan las caracteristicas o aspectos esenciales del ambiente en el cual la organización busca alcanzar sus objetivos. Se pueden considerar facores como: Talento Humano, Infraestructura, planeación, recursos financieros)</t>
    </r>
  </si>
  <si>
    <r>
      <rPr>
        <b/>
        <u/>
        <sz val="11"/>
        <color indexed="8"/>
        <rFont val="Calibri"/>
        <family val="2"/>
      </rPr>
      <t>FACTORES DEL PROCESO</t>
    </r>
    <r>
      <rPr>
        <b/>
        <sz val="11"/>
        <color indexed="8"/>
        <rFont val="Calibri"/>
        <family val="2"/>
      </rPr>
      <t xml:space="preserve"> (Se determinan las caracteristicas o aspectos esenciales del proceso y sus interrelaciones. Se pueden considerar factores como: Objetivo, alcance, interrelación con otros procesos, procedimientos y responsables) </t>
    </r>
  </si>
  <si>
    <t xml:space="preserve">Se relacionan con el manejo de los recursos de la entidad que incluyen la ejecución presupuestal, la elaboración de los estados financieros, los pagos, manejos de excedentes de tesorería y el manejo sobrem los bienes.
</t>
  </si>
  <si>
    <t>Comprenden riesgos provenientes del funcionamiento y operatividad de los sistemas de información institucional, de la definición de los procesos, de la
estructura de la entidad, de la articulación entre dependencias.</t>
  </si>
  <si>
    <t>Se asocia con la forma en que se administra la Entidad - Su manejo se enfoca a asuntos globales relacionados con la misión y el cumplimiento de los objetivos estratégicos- Diseño y conceptualización de la entidad por parte de la alta gerencia.</t>
  </si>
  <si>
    <t>Están relacionados con la percepción y la confianza por parte de la ciudadanía hacia la entidad.</t>
  </si>
  <si>
    <t>LEGALES O DE CUMPLIMIENTO</t>
  </si>
  <si>
    <t>Se asocian con el cumplimiento por parte de la entidad con los requisitos legales, contractuales, de ética pública y en general con su compromiso ante la
comunidad</t>
  </si>
  <si>
    <t>RARA VEZ</t>
  </si>
  <si>
    <t xml:space="preserve">El evento puede ocurrir solo en circustancias excepcionales (poco coumnes o anormales) </t>
  </si>
  <si>
    <t>El evento puede ocurrir en algún momento</t>
  </si>
  <si>
    <t>El evento podra ocurrir en algún momento.</t>
  </si>
  <si>
    <t>Es viable que el evento ocurra en la mayoria de las circustacias.</t>
  </si>
  <si>
    <t>Se espera que el evento ocurra en la mayoria de las circunstancias.</t>
  </si>
  <si>
    <t>No se ha presentado en los últimos 5 años</t>
  </si>
  <si>
    <t xml:space="preserve"> CONTROL IDENTIFICADO</t>
  </si>
  <si>
    <t xml:space="preserve">Describa  cuál es el control identificado por el proceso para contrarrestar la(s) causa(s) </t>
  </si>
  <si>
    <t>Tipo de control</t>
  </si>
  <si>
    <t>Preventivo/Correctivo</t>
  </si>
  <si>
    <t>Preventivo</t>
  </si>
  <si>
    <t>Correctivo</t>
  </si>
  <si>
    <t>SOPORTES O EVIDENCIAS DEL CONTROL IDENTIFICADO</t>
  </si>
  <si>
    <t>Describa cuales soportes o evidencias, se producen con la aplicación del control</t>
  </si>
  <si>
    <t>EVALUACIÓN DE LOS CONTROLES</t>
  </si>
  <si>
    <t>DESCRIPCIÓN DEL CONTROL</t>
  </si>
  <si>
    <t>OBSERVACIÓN</t>
  </si>
  <si>
    <t>Entre 0-50</t>
  </si>
  <si>
    <t>Entre 51-75</t>
  </si>
  <si>
    <t>Entre 76-100</t>
  </si>
  <si>
    <t>Consolidado de movimiento en la matriz</t>
  </si>
  <si>
    <t>Probabilidad</t>
  </si>
  <si>
    <t>Impacto</t>
  </si>
  <si>
    <t xml:space="preserve">      VALORACIÓN DEL RIESGO</t>
  </si>
  <si>
    <t xml:space="preserve"> MODERADA</t>
  </si>
  <si>
    <t xml:space="preserve"> ALTA</t>
  </si>
  <si>
    <t xml:space="preserve"> EXTREMA</t>
  </si>
  <si>
    <t>Ingrese al hipervínculo para realizar la evaluación de los controles</t>
  </si>
  <si>
    <r>
      <t xml:space="preserve">      </t>
    </r>
    <r>
      <rPr>
        <b/>
        <u/>
        <sz val="14"/>
        <color indexed="8"/>
        <rFont val="Calibri"/>
        <family val="2"/>
      </rPr>
      <t>ANALISIS Y EVALUACIÓN DE LOS CONTROLES</t>
    </r>
  </si>
  <si>
    <t>FECHA DE INICIO
DD/MM/AA</t>
  </si>
  <si>
    <t>FECHA DE TERMINACIÓN
DD/MM/AA</t>
  </si>
  <si>
    <t>Impacto (consecuencias) Cuantitativo</t>
  </si>
  <si>
    <r>
      <rPr>
        <sz val="11"/>
        <color indexed="8"/>
        <rFont val="Calibri"/>
        <family val="2"/>
      </rPr>
      <t>*</t>
    </r>
    <r>
      <rPr>
        <sz val="11"/>
        <color theme="1"/>
        <rFont val="Calibri"/>
        <family val="2"/>
        <scheme val="minor"/>
      </rPr>
      <t xml:space="preserve">Impacto que afecte la ejecución presupuestal en un valor </t>
    </r>
    <r>
      <rPr>
        <sz val="11"/>
        <color indexed="8"/>
        <rFont val="Calibri"/>
        <family val="2"/>
      </rPr>
      <t xml:space="preserve">≥ 50%
*Pérdida de cobertura en la prestación de los servicios de la entidad ≥ 50%
*Pago de indemnizaciones a terceros por acciones legales que pueden afectar el presupuesto total de la entidad en un valor  ≥ 50%
* Pago de sanciones económicas por incumplimiento en la normatividad aplicable ante un ente regulador, las cuales afectan en un valor ≥ 50% del presupuesto general de la entidad. 
</t>
    </r>
  </si>
  <si>
    <t>* Interrupción de las operaciones de la entidad por mas de cinco (5) días.
* Intervención por parte de un ente de control u otro ente regulador.
* Pérdida de información crítica para la entidad que no se puede recuperar.
* Incumplimiento en las metas y objetivos institucionales afectando de forma grave la ejecución presupuestal.
*Imagen institucional afectada en el orden nacional o regional por actos o hechos de corrupción comprobados</t>
  </si>
  <si>
    <t xml:space="preserve">*Impacto que afecte la ejecución presupuestal en un valor ≥ 20%
*Pérdida de cobertura en la prestación de los servicios de la entidad ≥ 20%
*Pago de indemnizaciones a terceros por acciones legales que pueden afectar el presupuesto total de la entidad en un valor  ≥ 20%
* Pago de sanciones económicas por incumplimiento en la normatividad aplicable ante un ente regulador, las cuales afectan en un valor ≥ 20% del presupuesto general de la entidad. </t>
  </si>
  <si>
    <t xml:space="preserve"> Interrupción de las operaciones de la entidad por mas de cinco (2) días.
* Pérdida de información crítica  que puede ser recuperada de forma parcial o incompleta.
* Sanción por parte ente de control u otro ente regulador.
* Incumplimiento en las metas y objetivos institucionales afectando el cumplimiento en las metas del gobierno.
*Imagen institucional afectada en el orden nacional o regional por incumplimientos en la prestación de servicio a los usuarios o ciudadanos</t>
  </si>
  <si>
    <t xml:space="preserve">*Impacto que afecte la ejecución presupuestal en un valor ≥ 5%
*Pérdida de cobertura en la prestación de los servicios de la entidad ≥ 5%
*Pago de indemnizaciones a terceros por acciones legales que pueden afectar el presupuesto total de la entidad en un valor  ≥ 5%
* Pago de sanciones económicas por incumplimiento en la normatividad aplicable ante un ente regulador, las cuales afectan en un valor ≥ 5% del presupuesto general de la entidad. </t>
  </si>
  <si>
    <t>* Interrupción de las operaciones de la entidad por un (1) día.
* Reclamaciones o quejas de los usuarios que podrían implicar una denucnia ante los entes reguladores o una demanda de largo alcance para la entidad.
* Inoportunidad en la información ocasionando retrasos en la atención a los usuarios.
* Reproceso de actividades y aumento de carga operativa.
*Imagen institucional afectada en el orden nacional o regional por retrasos en la prestación de servicio a los usuarios o ciudadanos.
* Investigaciones penales, fiscales o disciplinarias</t>
  </si>
  <si>
    <t>* Interrupción de las operaciones de la entidad por algunas horas.
* Reclamaciones o quejas de los usuarios que  implican investigaciones internas disciplinarias
*Imagen institucional afectada localmente por retrasos en la prestación de servicio a los usuarios o ciudadanos.</t>
  </si>
  <si>
    <r>
      <t xml:space="preserve">*Impacto que afecte la ejecución presupuestal en un valor </t>
    </r>
    <r>
      <rPr>
        <sz val="11"/>
        <color indexed="8"/>
        <rFont val="Calibri"/>
        <family val="2"/>
      </rPr>
      <t>≤</t>
    </r>
    <r>
      <rPr>
        <sz val="11"/>
        <color theme="1"/>
        <rFont val="Calibri"/>
        <family val="2"/>
        <scheme val="minor"/>
      </rPr>
      <t xml:space="preserve"> 1%
*Pérdida de cobertura en la prestación de los servicios de la entidad ≤  5%
*Pago de indemnizaciones a terceros por acciones legales que pueden afectar el presupuesto total de la entidad en un valor  ≤  1%
* Pago de sanciones económicas por incumplimiento en la normatividad aplicable ante un ente regulador, las cuales afectan en un valor ≤ 1% del presupuesto general de la entidad. </t>
    </r>
  </si>
  <si>
    <t>*Impacto que afecte la ejecución presupuestal en un valor ≤  0,5%
*Pérdida de cobertura en la prestación de los servicios de la entidad ≤  1%
*Pago de indemnizaciones a terceros por acciones legales que pueden afectar el presupuesto total de la entidad en un valor ≤ 0,5%
* Pago de sanciones económicas por incumplimiento en la normatividad aplicable ante un ente regulador, las cuales afectan en un valor ≤ 0,5% del presupuesto general de la entidad.</t>
  </si>
  <si>
    <t>*No hay interrupciones de las operaciones de la entidad.
*No se generan sanciones economicas o administrativas.
*No se afecta la imagen institucional de forma significativa</t>
  </si>
  <si>
    <t>CONTROL DE CAMBIOS</t>
  </si>
  <si>
    <t>FECHA</t>
  </si>
  <si>
    <t>VERSIÓN</t>
  </si>
  <si>
    <t xml:space="preserve">En caso de materializarse el riesgo, cuales acciones se realizaron </t>
  </si>
  <si>
    <t xml:space="preserve">Existen manuales, instructivos o procedimientos para el manejo del control? </t>
  </si>
  <si>
    <t>Está(n) definido(s) el (los) responsable(s) de la ejecución del control y del seguimiento?</t>
  </si>
  <si>
    <r>
      <t>El control es manual?</t>
    </r>
    <r>
      <rPr>
        <b/>
        <sz val="11"/>
        <color indexed="8"/>
        <rFont val="Calibri"/>
        <family val="2"/>
      </rPr>
      <t/>
    </r>
  </si>
  <si>
    <r>
      <t xml:space="preserve">El control es automatico? </t>
    </r>
    <r>
      <rPr>
        <b/>
        <u/>
        <sz val="11"/>
        <color indexed="8"/>
        <rFont val="Calibri"/>
        <family val="2"/>
      </rPr>
      <t/>
    </r>
  </si>
  <si>
    <r>
      <t xml:space="preserve">La frecuencia de ejecución del control y seguimiento es adecuada? </t>
    </r>
    <r>
      <rPr>
        <b/>
        <u/>
        <sz val="11"/>
        <color indexed="8"/>
        <rFont val="Calibri"/>
        <family val="2"/>
      </rPr>
      <t/>
    </r>
  </si>
  <si>
    <r>
      <t xml:space="preserve">En el tiempo que lleva la herramienta ha demostrado ser efectiva? </t>
    </r>
    <r>
      <rPr>
        <b/>
        <u/>
        <sz val="11"/>
        <color indexed="8"/>
        <rFont val="Calibri"/>
        <family val="2"/>
      </rPr>
      <t/>
    </r>
  </si>
  <si>
    <r>
      <t>Se cuenta con evidencias de la ejecución y seguimiento del control?</t>
    </r>
    <r>
      <rPr>
        <b/>
        <u/>
        <sz val="11"/>
        <color indexed="8"/>
        <rFont val="Calibri"/>
        <family val="2"/>
      </rPr>
      <t/>
    </r>
  </si>
  <si>
    <t>Riesgo</t>
  </si>
  <si>
    <t>CRITERIOS PARA LA EVALUACIÓN (Si la respuesta es (SI) seleccione el valor correspondiente, si es (NO) asigne cero (0) a la casilla</t>
  </si>
  <si>
    <t>Rangos de calificación de los controles</t>
  </si>
  <si>
    <t>Código del Proyecto de Inversión</t>
  </si>
  <si>
    <t>EL RIESGO ESTA ASOCIADO A PROYECTO DE INVERSIÓN</t>
  </si>
  <si>
    <r>
      <t xml:space="preserve">Están relacionados con la capacidad </t>
    </r>
    <r>
      <rPr>
        <b/>
        <u/>
        <sz val="12"/>
        <rFont val="Calibri"/>
        <family val="2"/>
      </rPr>
      <t>tecnológica</t>
    </r>
    <r>
      <rPr>
        <sz val="12"/>
        <rFont val="Calibri"/>
        <family val="2"/>
      </rPr>
      <t xml:space="preserve"> de la Entidad para satisfacer sus necesidades actuales y futuras y el cumplimiento de la misión.</t>
    </r>
  </si>
  <si>
    <t>NUMERO DE CONSECUTIVO DEL RIESGO</t>
  </si>
  <si>
    <t>CalificaciónTotal  de los controles</t>
  </si>
  <si>
    <t>Desplazamientos en la Matriz de Calificación</t>
  </si>
  <si>
    <t>DEFINICIONES DE LAS OPCIONES DE MANEJO DEL RIESGO</t>
  </si>
  <si>
    <t>CONOCIMIENTO</t>
  </si>
  <si>
    <t>AMBIENTAL</t>
  </si>
  <si>
    <t>SALUD OCUPACIONAL</t>
  </si>
  <si>
    <t>Son aquellos que se relacionan con el daño generado por la perdidad de conocimiento e información vital para el desarrollo de las actividades de la entidad y organismo distrital. En esta clasificación se encuentran los riesgos en los activos y la seguridad de la información.</t>
  </si>
  <si>
    <t>Son aquellos generados por la exposición a factores internos y externos que afectan el medio ambiente de la entidad y organismo distrital(la contaminación, ambientes poco saludables, malos hábitos) inherentes a las actividades que desarrolla en cada proceso.</t>
  </si>
  <si>
    <r>
      <t xml:space="preserve">Impacto (consecuencias) </t>
    </r>
    <r>
      <rPr>
        <b/>
        <sz val="14"/>
        <color indexed="10"/>
        <rFont val="Calibri"/>
        <family val="2"/>
      </rPr>
      <t>Cuantitativo</t>
    </r>
  </si>
  <si>
    <r>
      <t xml:space="preserve">Dependiendo si el control afecta </t>
    </r>
    <r>
      <rPr>
        <b/>
        <u/>
        <sz val="14"/>
        <color indexed="8"/>
        <rFont val="Calibri"/>
        <family val="2"/>
      </rPr>
      <t>probabilidad</t>
    </r>
    <r>
      <rPr>
        <sz val="14"/>
        <color indexed="8"/>
        <rFont val="Calibri"/>
        <family val="2"/>
      </rPr>
      <t xml:space="preserve"> o </t>
    </r>
    <r>
      <rPr>
        <b/>
        <u/>
        <sz val="14"/>
        <color indexed="8"/>
        <rFont val="Calibri"/>
        <family val="2"/>
      </rPr>
      <t>impacto</t>
    </r>
    <r>
      <rPr>
        <sz val="14"/>
        <color indexed="8"/>
        <rFont val="Calibri"/>
        <family val="2"/>
      </rPr>
      <t xml:space="preserve"> desplaza en la matriz de evaluación del riesgo asi:
</t>
    </r>
    <r>
      <rPr>
        <b/>
        <u/>
        <sz val="14"/>
        <color indexed="8"/>
        <rFont val="Calibri"/>
        <family val="2"/>
      </rPr>
      <t>En probabilidad avanza hacia arriba</t>
    </r>
    <r>
      <rPr>
        <sz val="14"/>
        <color indexed="8"/>
        <rFont val="Calibri"/>
        <family val="2"/>
      </rPr>
      <t xml:space="preserve">
</t>
    </r>
    <r>
      <rPr>
        <b/>
        <u/>
        <sz val="14"/>
        <color indexed="8"/>
        <rFont val="Calibri"/>
        <family val="2"/>
      </rPr>
      <t>En impacto avanza hacia la izquierda</t>
    </r>
    <r>
      <rPr>
        <sz val="14"/>
        <color indexed="8"/>
        <rFont val="Calibri"/>
        <family val="2"/>
      </rPr>
      <t xml:space="preserve"> 
           Cuadrantes a disminuir</t>
    </r>
  </si>
  <si>
    <r>
      <rPr>
        <b/>
        <sz val="14"/>
        <color indexed="8"/>
        <rFont val="Calibri"/>
        <family val="2"/>
      </rPr>
      <t>Nota:</t>
    </r>
    <r>
      <rPr>
        <sz val="14"/>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</si>
  <si>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t>Total Movimientos para Probabilidad</t>
  </si>
  <si>
    <t>Total Movimientos para Impacto</t>
  </si>
  <si>
    <t>Mapa de Riesgos por Proceso</t>
  </si>
  <si>
    <t xml:space="preserve">               Código: </t>
  </si>
  <si>
    <t>DIRECCIONAMIENTO ESTRATÉGICO</t>
  </si>
  <si>
    <t>PE02 TALENTO HUMANO</t>
  </si>
  <si>
    <t>PE03 COMUNICACIONES</t>
  </si>
  <si>
    <t xml:space="preserve">                                                         Código: PE01-PR03-F01</t>
  </si>
  <si>
    <t>No atender las solicitudes ciudadanas para sumarse a los programas de participación con el Instituto</t>
  </si>
  <si>
    <t>Inconformismo de las personas</t>
  </si>
  <si>
    <t xml:space="preserve">Poco apoyo de la organizaciones </t>
  </si>
  <si>
    <t xml:space="preserve">debilidad de mecanismos de articulación </t>
  </si>
  <si>
    <t>Ausencia de idoneidad del personal que ejecuta las actividades</t>
  </si>
  <si>
    <t>Aumento de las quejas presentadas por la ciudadania</t>
  </si>
  <si>
    <t>Hallazgos por auditorias internas y externas</t>
  </si>
  <si>
    <t>Perididad de imagen institucional</t>
  </si>
  <si>
    <t>Generar canales de comunicación para fortalecer la percepción y comunicación entre la sociedad civil y el instituto</t>
  </si>
  <si>
    <t>Listas de asistencia, actas de reunión y fotografias</t>
  </si>
  <si>
    <t>Fortalecer los procesos internos con las organizaciones mediante procesos de acompañamiento</t>
  </si>
  <si>
    <t>Genererar espacios de dialogo con la comunidad</t>
  </si>
  <si>
    <t>Procesos de formación y actualización de manera interna con el personal que realiza las actividades de participación</t>
  </si>
  <si>
    <t>Listas de asistencia, actas de reunión, fotografias y procedimientos</t>
  </si>
  <si>
    <t>Analizar los motivos del no cumplimiento a las solicitudes ciudadanas</t>
  </si>
  <si>
    <t>Profesional area de participación</t>
  </si>
  <si>
    <t>APROPIACIÓN DE LA CULTURA CIUDADANA</t>
  </si>
  <si>
    <t>Aumento de casos de maltrato por desconocimiento, antecedentes culturales y patrones de comportamiento</t>
  </si>
  <si>
    <t>Naturalización de la violencia hacia los animales</t>
  </si>
  <si>
    <t xml:space="preserve">Ausencia de estrategias de sensibilización </t>
  </si>
  <si>
    <t>Debilidad en la aplicación de campañas internas</t>
  </si>
  <si>
    <t xml:space="preserve">Debilidad en el cumplimiento de los procedimientos </t>
  </si>
  <si>
    <t>Falta de comunicación interna sobre las actividades realizadas por el equipo de participación</t>
  </si>
  <si>
    <t>Posibles investigaciones adminisrativas</t>
  </si>
  <si>
    <t>perdida de imagen institucional</t>
  </si>
  <si>
    <t>falencia en la cobertura del programa</t>
  </si>
  <si>
    <t>reprocesos</t>
  </si>
  <si>
    <t>Completar información respecto a las solicitudes y respuestas de eventos pedagogicos (fuentes de verificación)</t>
  </si>
  <si>
    <t>Formatos de solicitud y respuesta de eventos pedagogicos, listas de asistencia</t>
  </si>
  <si>
    <t>Reorganización de actividades y responsabilidades al interior del proceso</t>
  </si>
  <si>
    <t>Generación de campañas distritales</t>
  </si>
  <si>
    <t>articulación con e area de investigación para sistematizar y plantear nuevas lineas de investigación</t>
  </si>
  <si>
    <t>generar espacios de capacitación y actualización de procedimientos</t>
  </si>
  <si>
    <t xml:space="preserve">Actas </t>
  </si>
  <si>
    <t xml:space="preserve">contenido de campañas </t>
  </si>
  <si>
    <t xml:space="preserve">actas </t>
  </si>
  <si>
    <t>actas de reunión, listas de asistencia procedimientos</t>
  </si>
  <si>
    <t>Solicitar la intervención al proceso de fauna</t>
  </si>
  <si>
    <t>Coordinador area de cultura ciiudadana</t>
  </si>
  <si>
    <t>Versión de actualización: 1.0</t>
  </si>
  <si>
    <t>Fecha: septiembre</t>
  </si>
  <si>
    <t>Durante el 1 de enero al 30 de abril de 2019, el equipo de participación elaboró e implemento la metodología para la realización de Dialogos zoolidarios en las localidades, permitiendo tener interacción con la ciudadania en la cual se recogen las percepciones de los ciudadanos, las  problemáticas en materia de protección y bienestar animal más sentidas y posibles alternativas de solución, que de manera conjunta se pueden trabajar. Los dialogos se realizarón en las localidades de: San Cristobal, Bosa, Barrios Unidos, Candelaria, Fontibón y Teusaquillo, donde se  integraron   174 personas.</t>
  </si>
  <si>
    <t xml:space="preserve">Se realizó taller de formulación estrátegica con el equipo de participación ciudadana para la elaboración de plan de acción de la vigencia 2019, donde se trabajó el contenido del documento de formulación del proyecto 7519, sus objetivos y metas, con el fin de contextualizar y brindar información actualizada de las acciones que desarrollan en las diferentes áreas de la  Subdirección para lograr su cumplimiento.  </t>
  </si>
  <si>
    <t>Articulación con el area de investigación para sistematizar y plantear nuevas lineas de investigación</t>
  </si>
  <si>
    <t>Generar espacios de capacitación y actualización de procedimientos</t>
  </si>
  <si>
    <t xml:space="preserve">Durante el 1 de enero al 30 de abril de 2019, el equipo de cultura ciudadana ha implementado tres campañas de sensibilización: Mirar y no Tocar, Distrito Alas y pisa el freno, con las cuales se ha logrado llegar a  3899 personas. </t>
  </si>
  <si>
    <t xml:space="preserve">Se realizó ajuste al formato de solicitud de eventos pedagógicos con el fin de simplicar su diligenciamiento, facilitar la emisión de respuesta ciudadana y la realización del  seguimiento para verificar que las actividades a las cuales se compromete el equipo sean cumplidas en los terminos que se establezcan en las respuestas. </t>
  </si>
  <si>
    <t xml:space="preserve">Se cuenta con el procedimiento de eventos pedagogicos actualizados y formatos ajustados de acuerdo a los cambios que se realizaron. El proceso de oficialización se encuentra en trámite.  </t>
  </si>
  <si>
    <t xml:space="preserve">Se articularón acciones con el área de investigacion para avanzar en la georeferenciación de las actividades que se realizan en las localidades. A la fecha se  cuenta con la georeferenciación de las acciones de sensibilización y de participación que se realizarón en la vigencia 2018, generando información a la Subdirección para identificar nuevas acciones a realizar. </t>
  </si>
  <si>
    <t xml:space="preserve">El area de Cultura ciudadana realiza programación de actividades semanalmente estableciendo responsabilidades para cada uno de los integrantes del equipo con el fin de atender el desarrollo de las mismas en las diferentes localidades y atender las solicitudes ciudadanas. Adicionalmente capacita al equipo sobre los lineamientos y metodologías establecidas dentro del procedimiento de eventos pedagógicos,  para que sean implementadas en los diferentes ámbitos que se manejan: Institucional, recreodeportivo, educativo y comunitario. A corte del informe se han realizado tres encuentros (febrero, marzo y abril) con el equipo para brindar lineamientos. </t>
  </si>
  <si>
    <t xml:space="preserve">El área de participacion ciudadana continua realizando actividades para el fortalecimiento de organizaciones y fundaciones que orientan su accionar hacia la protección animal, con este objetivo se ha  aumentado la vinculación de organizaciones a la red de aliados de protección y bienestar animal: a corte 30 de abril se cuenta con 98 organizaciones vinculadas.  El 27 de marzo se realizó la primera reunión con las nuevas organizaciones, fundaciones, colectivos y personas independientes inscritas a través del link del Instituto para iniciar el proceso de vinculación a las acciones de la entidad. De igual forma, se realizarón visitas de atención medico veterinaria a las organizaciones que cuentan con refugios, en las que se realizaron valoraciones médicas, se aplicaron pipetas antipulgas, desparasitantes y se aplicaron vacunas pentavalentes y puppy. </t>
  </si>
  <si>
    <t xml:space="preserve">Se han realizado consultas ciudadanas en las zonas donde se llevan a cabo las s actividades con las diferentes áreas del Instituto, con el objetivo de identificar la percepción ciudadana de los servicios que ofrece el Instituto y la valoración que tienen de la prestación de los mismos. A corte 30 de abril 337 personas han respondido la consulta ciudadana. </t>
  </si>
  <si>
    <t xml:space="preserve">El riesgo no se ha materializado, se estan realizando las acciones para manter controlado el riesgo </t>
  </si>
  <si>
    <t>SEGUIMIENTO  CONTROL INTERNO-A ABRIL</t>
  </si>
  <si>
    <t>SEGUIMIENTO CONTROL INTERNO  A AGOSTO</t>
  </si>
  <si>
    <t>SEGUIMIENTO  CONTROL INTERNO  A DICIEMBRE</t>
  </si>
  <si>
    <t>El riesgo no se ha materializado, se estan realizando las acciones para mantenerlo  controlado  y cumplir con las metas establecidas. Revisada la Información de metas en el primer trimestre pagina Web  en general se el cumplimiento es normal para lo programado en el trimestre.</t>
  </si>
  <si>
    <t>Se recomienda el diligenciamiento de la columno "seguimiento a las acciones de manejo de acuerdo con los las indicaciones dadas en la pestana." para  cada riesgo identificado..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</si>
</sst>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81" x14ac:knownFonts="1">
    <font>
      <sz val="11"/>
      <color theme="1"/>
      <name val="Calibri"/>
      <family val="2"/>
      <scheme val="minor"/>
    </font>
    <font>
      <sz val="11"/>
      <color indexed="8"/>
      <name val="Calibri"/>
      <family val="2"/>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u/>
      <sz val="11"/>
      <color indexed="8"/>
      <name val="Arial Narrow"/>
      <family val="2"/>
    </font>
    <font>
      <b/>
      <sz val="18"/>
      <color indexed="8"/>
      <name val="Arial Narrow"/>
      <family val="2"/>
    </font>
    <font>
      <b/>
      <sz val="18"/>
      <name val="Arial Narrow"/>
      <family val="2"/>
    </font>
    <font>
      <sz val="9"/>
      <color indexed="81"/>
      <name val="Tahoma"/>
      <family val="2"/>
    </font>
    <font>
      <b/>
      <sz val="9"/>
      <color indexed="81"/>
      <name val="Tahoma"/>
      <family val="2"/>
    </font>
    <font>
      <u/>
      <sz val="9"/>
      <color indexed="81"/>
      <name val="Tahoma"/>
      <family val="2"/>
    </font>
    <font>
      <sz val="11"/>
      <color indexed="81"/>
      <name val="Tahoma"/>
      <family val="2"/>
    </font>
    <font>
      <b/>
      <sz val="11"/>
      <color indexed="81"/>
      <name val="Tahoma"/>
      <family val="2"/>
    </font>
    <font>
      <b/>
      <i/>
      <sz val="11"/>
      <color indexed="81"/>
      <name val="Tahoma"/>
      <family val="2"/>
    </font>
    <font>
      <i/>
      <sz val="11"/>
      <color indexed="81"/>
      <name val="Tahoma"/>
      <family val="2"/>
    </font>
    <font>
      <u/>
      <sz val="11"/>
      <color indexed="81"/>
      <name val="Tahoma"/>
      <family val="2"/>
    </font>
    <font>
      <b/>
      <sz val="12"/>
      <name val="Arial Narrow"/>
      <family val="2"/>
    </font>
    <font>
      <b/>
      <sz val="10"/>
      <name val="Arial"/>
      <family val="2"/>
    </font>
    <font>
      <b/>
      <sz val="12"/>
      <color indexed="8"/>
      <name val="Calibri"/>
      <family val="2"/>
    </font>
    <font>
      <sz val="11"/>
      <color indexed="8"/>
      <name val="Arial"/>
      <family val="2"/>
    </font>
    <font>
      <b/>
      <sz val="11"/>
      <color indexed="8"/>
      <name val="Arial"/>
      <family val="2"/>
    </font>
    <font>
      <b/>
      <i/>
      <sz val="11"/>
      <color indexed="8"/>
      <name val="Arial"/>
      <family val="2"/>
    </font>
    <font>
      <u/>
      <sz val="11"/>
      <color indexed="8"/>
      <name val="Arial"/>
      <family val="2"/>
    </font>
    <font>
      <i/>
      <sz val="11"/>
      <color indexed="8"/>
      <name val="Arial"/>
      <family val="2"/>
    </font>
    <font>
      <b/>
      <sz val="11"/>
      <color indexed="60"/>
      <name val="Arial"/>
      <family val="2"/>
    </font>
    <font>
      <b/>
      <u/>
      <sz val="11"/>
      <color indexed="8"/>
      <name val="Arial"/>
      <family val="2"/>
    </font>
    <font>
      <b/>
      <u/>
      <sz val="11"/>
      <color indexed="60"/>
      <name val="Arial"/>
      <family val="2"/>
    </font>
    <font>
      <sz val="10"/>
      <color indexed="81"/>
      <name val="Tahoma"/>
      <family val="2"/>
    </font>
    <font>
      <sz val="12"/>
      <color indexed="81"/>
      <name val="Tahoma"/>
      <family val="2"/>
    </font>
    <font>
      <b/>
      <sz val="12"/>
      <color indexed="81"/>
      <name val="Tahoma"/>
      <family val="2"/>
    </font>
    <font>
      <b/>
      <sz val="14"/>
      <name val="Tahoma"/>
      <family val="2"/>
    </font>
    <font>
      <b/>
      <u/>
      <sz val="11"/>
      <color indexed="81"/>
      <name val="Tahoma"/>
      <family val="2"/>
    </font>
    <font>
      <i/>
      <u/>
      <sz val="11"/>
      <color indexed="81"/>
      <name val="Tahoma"/>
      <family val="2"/>
    </font>
    <font>
      <sz val="11"/>
      <name val="Tahoma"/>
      <family val="2"/>
    </font>
    <font>
      <b/>
      <u/>
      <sz val="10"/>
      <name val="Arial"/>
      <family val="2"/>
    </font>
    <font>
      <b/>
      <sz val="13"/>
      <name val="Arial"/>
      <family val="2"/>
    </font>
    <font>
      <b/>
      <u/>
      <sz val="11"/>
      <color indexed="8"/>
      <name val="Calibri"/>
      <family val="2"/>
    </font>
    <font>
      <b/>
      <u/>
      <sz val="14"/>
      <color indexed="8"/>
      <name val="Calibri"/>
      <family val="2"/>
    </font>
    <font>
      <sz val="12"/>
      <name val="Calibri"/>
      <family val="2"/>
    </font>
    <font>
      <b/>
      <sz val="14"/>
      <color indexed="8"/>
      <name val="Calibri"/>
      <family val="2"/>
    </font>
    <font>
      <b/>
      <u/>
      <sz val="12"/>
      <name val="Calibri"/>
      <family val="2"/>
    </font>
    <font>
      <sz val="14"/>
      <color indexed="8"/>
      <name val="Calibri"/>
      <family val="2"/>
    </font>
    <font>
      <b/>
      <sz val="14"/>
      <color indexed="10"/>
      <name val="Calibri"/>
      <family val="2"/>
    </font>
    <font>
      <sz val="14"/>
      <color indexed="81"/>
      <name val="Tahoma"/>
      <family val="2"/>
    </font>
    <font>
      <sz val="11"/>
      <color theme="0"/>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sz val="12"/>
      <name val="Calibri"/>
      <family val="2"/>
      <scheme val="minor"/>
    </font>
    <font>
      <b/>
      <sz val="10"/>
      <color theme="1"/>
      <name val="Tahoma"/>
      <family val="2"/>
    </font>
    <font>
      <b/>
      <i/>
      <sz val="11"/>
      <color theme="1"/>
      <name val="Calibri"/>
      <family val="2"/>
      <scheme val="minor"/>
    </font>
    <font>
      <b/>
      <sz val="11"/>
      <color theme="5" tint="-0.249977111117893"/>
      <name val="Calibri"/>
      <family val="2"/>
      <scheme val="minor"/>
    </font>
    <font>
      <b/>
      <sz val="13"/>
      <color theme="5" tint="-0.249977111117893"/>
      <name val="Calibri"/>
      <family val="2"/>
      <scheme val="minor"/>
    </font>
    <font>
      <sz val="11"/>
      <color theme="1"/>
      <name val="Arial"/>
      <family val="2"/>
    </font>
    <font>
      <b/>
      <sz val="11"/>
      <color rgb="FFC00000"/>
      <name val="Calibri"/>
      <family val="2"/>
      <scheme val="minor"/>
    </font>
    <font>
      <b/>
      <sz val="14"/>
      <color theme="1"/>
      <name val="Calibri"/>
      <family val="2"/>
      <scheme val="minor"/>
    </font>
    <font>
      <b/>
      <sz val="11"/>
      <color theme="1"/>
      <name val="Arial"/>
      <family val="2"/>
    </font>
    <font>
      <sz val="11"/>
      <color theme="1"/>
      <name val="Tahoma"/>
      <family val="2"/>
    </font>
    <font>
      <b/>
      <sz val="11"/>
      <color theme="1"/>
      <name val="Tahoma"/>
      <family val="2"/>
    </font>
    <font>
      <sz val="8"/>
      <color theme="1"/>
      <name val="Tahoma"/>
      <family val="2"/>
    </font>
    <font>
      <sz val="10"/>
      <color theme="1"/>
      <name val="Arial"/>
      <family val="2"/>
    </font>
    <font>
      <b/>
      <sz val="10"/>
      <color theme="1"/>
      <name val="Arial"/>
      <family val="2"/>
    </font>
    <font>
      <b/>
      <sz val="10"/>
      <color rgb="FFFF0000"/>
      <name val="Arial"/>
      <family val="2"/>
    </font>
    <font>
      <sz val="10"/>
      <color theme="1"/>
      <name val="Calibri"/>
      <family val="2"/>
      <scheme val="minor"/>
    </font>
    <font>
      <sz val="14"/>
      <color theme="1"/>
      <name val="Calibri"/>
      <family val="2"/>
      <scheme val="minor"/>
    </font>
    <font>
      <b/>
      <sz val="16"/>
      <color theme="1"/>
      <name val="Calibri"/>
      <family val="2"/>
      <scheme val="minor"/>
    </font>
    <font>
      <b/>
      <u/>
      <sz val="16"/>
      <color theme="0"/>
      <name val="Calibri"/>
      <family val="2"/>
      <scheme val="minor"/>
    </font>
    <font>
      <b/>
      <sz val="13"/>
      <color theme="1"/>
      <name val="Arial"/>
      <family val="2"/>
    </font>
    <font>
      <b/>
      <u/>
      <sz val="10"/>
      <color theme="1"/>
      <name val="Arial"/>
      <family val="2"/>
    </font>
    <font>
      <u/>
      <sz val="11"/>
      <color theme="10"/>
      <name val="Arial"/>
      <family val="2"/>
    </font>
    <font>
      <b/>
      <sz val="9"/>
      <color theme="1"/>
      <name val="Arial"/>
      <family val="2"/>
    </font>
    <font>
      <b/>
      <sz val="14"/>
      <color theme="1"/>
      <name val="Tahoma"/>
      <family val="2"/>
    </font>
    <font>
      <b/>
      <u/>
      <sz val="16"/>
      <color theme="1"/>
      <name val="Calibri"/>
      <family val="2"/>
      <scheme val="minor"/>
    </font>
    <font>
      <sz val="16"/>
      <color theme="1"/>
      <name val="Calibri"/>
      <family val="2"/>
      <scheme val="minor"/>
    </font>
  </fonts>
  <fills count="41">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3" tint="0.59999389629810485"/>
        <bgColor indexed="64"/>
      </patternFill>
    </fill>
    <fill>
      <patternFill patternType="solid">
        <fgColor rgb="FF66FFFF"/>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2CD2E8"/>
        <bgColor indexed="64"/>
      </patternFill>
    </fill>
    <fill>
      <patternFill patternType="solid">
        <fgColor rgb="FF0FCFC6"/>
        <bgColor indexed="64"/>
      </patternFill>
    </fill>
    <fill>
      <patternFill patternType="solid">
        <fgColor rgb="FF3FBB8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rgb="FF27D2E9"/>
        <bgColor indexed="64"/>
      </patternFill>
    </fill>
    <fill>
      <patternFill patternType="solid">
        <fgColor rgb="FF1195A7"/>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s>
  <cellStyleXfs count="14">
    <xf numFmtId="0" fontId="0" fillId="0" borderId="0"/>
    <xf numFmtId="0" fontId="5" fillId="3" borderId="1">
      <alignment horizontal="center" vertical="center" textRotation="90" wrapText="1"/>
    </xf>
    <xf numFmtId="0" fontId="5" fillId="4" borderId="1">
      <alignment horizontal="center" vertical="center" textRotation="90" wrapText="1"/>
    </xf>
    <xf numFmtId="0" fontId="5" fillId="5" borderId="1">
      <alignment horizontal="center" vertical="center" textRotation="90" wrapText="1"/>
    </xf>
    <xf numFmtId="0" fontId="5" fillId="6" borderId="1">
      <alignment horizontal="center" vertical="center" textRotation="90" wrapText="1"/>
    </xf>
    <xf numFmtId="0" fontId="5" fillId="7" borderId="1">
      <alignment horizontal="center" vertical="center" textRotation="90" wrapText="1"/>
    </xf>
    <xf numFmtId="0" fontId="5" fillId="6" borderId="1">
      <alignment horizontal="center" vertical="center" textRotation="90" wrapText="1"/>
    </xf>
    <xf numFmtId="0" fontId="5" fillId="8" borderId="1">
      <alignment horizontal="center" vertical="center" textRotation="90" wrapText="1"/>
    </xf>
    <xf numFmtId="0" fontId="5" fillId="9" borderId="1">
      <alignment horizontal="center" vertical="center" textRotation="90" wrapText="1"/>
    </xf>
    <xf numFmtId="0" fontId="5" fillId="10" borderId="1">
      <alignment horizontal="center" vertical="center" textRotation="90" wrapText="1"/>
    </xf>
    <xf numFmtId="0" fontId="51" fillId="0" borderId="0" applyNumberFormat="0" applyFill="0" applyBorder="0" applyAlignment="0" applyProtection="0"/>
    <xf numFmtId="164" fontId="3" fillId="0" borderId="0" applyFont="0" applyFill="0" applyBorder="0" applyAlignment="0" applyProtection="0"/>
    <xf numFmtId="0" fontId="3" fillId="0" borderId="0"/>
    <xf numFmtId="9" fontId="3" fillId="0" borderId="0" applyFont="0" applyFill="0" applyBorder="0" applyAlignment="0" applyProtection="0"/>
  </cellStyleXfs>
  <cellXfs count="575">
    <xf numFmtId="0" fontId="0" fillId="0" borderId="0" xfId="0"/>
    <xf numFmtId="0" fontId="5" fillId="2" borderId="1" xfId="12" applyFont="1" applyFill="1" applyBorder="1" applyAlignment="1">
      <alignment horizontal="center" vertical="center"/>
    </xf>
    <xf numFmtId="0" fontId="6" fillId="11" borderId="1" xfId="12" applyFont="1" applyFill="1" applyBorder="1" applyAlignment="1">
      <alignment horizontal="center" vertical="center" wrapText="1"/>
    </xf>
    <xf numFmtId="0" fontId="10" fillId="2" borderId="1" xfId="12" applyFont="1" applyFill="1" applyBorder="1" applyAlignment="1">
      <alignment horizontal="center" vertical="center" wrapText="1"/>
    </xf>
    <xf numFmtId="0" fontId="0" fillId="12" borderId="1" xfId="0" applyFill="1" applyBorder="1"/>
    <xf numFmtId="0" fontId="0" fillId="13" borderId="1" xfId="0" applyFill="1" applyBorder="1"/>
    <xf numFmtId="0" fontId="0" fillId="14" borderId="0" xfId="0" applyFill="1"/>
    <xf numFmtId="0" fontId="4" fillId="14" borderId="0" xfId="12" applyFont="1" applyFill="1"/>
    <xf numFmtId="0" fontId="3" fillId="14" borderId="0" xfId="12" applyFill="1"/>
    <xf numFmtId="0" fontId="7"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Alignment="1">
      <alignment vertical="center" wrapText="1"/>
    </xf>
    <xf numFmtId="0" fontId="0" fillId="14" borderId="0" xfId="0" applyFill="1"/>
    <xf numFmtId="0" fontId="3" fillId="12" borderId="1" xfId="12" applyFill="1" applyBorder="1" applyAlignment="1">
      <alignment horizontal="left" vertical="center" wrapText="1"/>
    </xf>
    <xf numFmtId="0" fontId="3" fillId="13" borderId="1" xfId="12" applyFill="1" applyBorder="1" applyAlignment="1">
      <alignment horizontal="left" vertical="center" wrapText="1"/>
    </xf>
    <xf numFmtId="0" fontId="3" fillId="15" borderId="1" xfId="12" applyFill="1" applyBorder="1" applyAlignment="1">
      <alignment horizontal="left" vertical="center" wrapText="1"/>
    </xf>
    <xf numFmtId="0" fontId="3" fillId="16" borderId="1" xfId="12" applyFill="1" applyBorder="1" applyAlignment="1">
      <alignment horizontal="left" vertical="center" wrapText="1"/>
    </xf>
    <xf numFmtId="0" fontId="9" fillId="2" borderId="1" xfId="12" applyFont="1" applyFill="1" applyBorder="1" applyAlignment="1">
      <alignment horizontal="center" vertical="center" wrapText="1"/>
    </xf>
    <xf numFmtId="1" fontId="0" fillId="0" borderId="1" xfId="0" applyNumberFormat="1" applyBorder="1"/>
    <xf numFmtId="1" fontId="0" fillId="0" borderId="1" xfId="0" applyNumberFormat="1" applyBorder="1"/>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53" fillId="17" borderId="5" xfId="0" applyFont="1" applyFill="1" applyBorder="1" applyAlignment="1">
      <alignment horizontal="center" vertical="center"/>
    </xf>
    <xf numFmtId="0" fontId="53" fillId="18" borderId="5" xfId="0" applyFont="1" applyFill="1" applyBorder="1" applyAlignment="1">
      <alignment horizontal="center" vertical="center"/>
    </xf>
    <xf numFmtId="0" fontId="54" fillId="0" borderId="6" xfId="0" applyFont="1" applyBorder="1"/>
    <xf numFmtId="0" fontId="54" fillId="0" borderId="0" xfId="0" applyFont="1"/>
    <xf numFmtId="0" fontId="54" fillId="0" borderId="0" xfId="0" applyFont="1" applyProtection="1">
      <protection hidden="1"/>
    </xf>
    <xf numFmtId="0" fontId="54" fillId="12" borderId="0" xfId="0" applyFont="1" applyFill="1"/>
    <xf numFmtId="0" fontId="54" fillId="0" borderId="0" xfId="0" applyFont="1" applyAlignment="1">
      <alignment wrapText="1"/>
    </xf>
    <xf numFmtId="0" fontId="54" fillId="13" borderId="0" xfId="0" applyFont="1" applyFill="1"/>
    <xf numFmtId="0" fontId="54" fillId="15" borderId="0" xfId="0" applyFont="1" applyFill="1"/>
    <xf numFmtId="0" fontId="54" fillId="16" borderId="0" xfId="0" applyFont="1" applyFill="1"/>
    <xf numFmtId="0" fontId="54" fillId="14" borderId="0" xfId="0" applyFont="1" applyFill="1"/>
    <xf numFmtId="0" fontId="54" fillId="0" borderId="5" xfId="0" applyFont="1" applyBorder="1" applyAlignment="1" applyProtection="1">
      <alignment horizontal="justify" vertical="center" wrapText="1"/>
      <protection locked="0"/>
    </xf>
    <xf numFmtId="0" fontId="54" fillId="0" borderId="6" xfId="0" applyFont="1" applyBorder="1" applyAlignment="1" applyProtection="1">
      <alignment horizontal="center" vertical="center" wrapText="1"/>
      <protection hidden="1"/>
    </xf>
    <xf numFmtId="3" fontId="54" fillId="0" borderId="5" xfId="0" applyNumberFormat="1" applyFont="1" applyBorder="1" applyAlignment="1" applyProtection="1">
      <alignment horizontal="center" vertical="center" wrapText="1"/>
      <protection hidden="1"/>
    </xf>
    <xf numFmtId="0" fontId="54" fillId="14" borderId="0" xfId="0" applyFont="1" applyFill="1"/>
    <xf numFmtId="0" fontId="54" fillId="14" borderId="7" xfId="0" applyFont="1" applyFill="1" applyBorder="1"/>
    <xf numFmtId="0" fontId="54" fillId="14" borderId="1" xfId="0" applyFont="1" applyFill="1" applyBorder="1"/>
    <xf numFmtId="0" fontId="54" fillId="0" borderId="1" xfId="0" applyFont="1" applyBorder="1"/>
    <xf numFmtId="0" fontId="54" fillId="0" borderId="8" xfId="0" applyFont="1" applyBorder="1" applyAlignment="1" applyProtection="1">
      <alignment horizontal="justify" vertical="center" wrapText="1"/>
      <protection locked="0"/>
    </xf>
    <xf numFmtId="0" fontId="54" fillId="0" borderId="9" xfId="0" applyFont="1" applyBorder="1" applyAlignment="1" applyProtection="1">
      <alignment horizontal="justify" vertical="center" wrapText="1"/>
      <protection locked="0"/>
    </xf>
    <xf numFmtId="0" fontId="55" fillId="14" borderId="10" xfId="0" applyFont="1" applyFill="1" applyBorder="1" applyAlignment="1">
      <alignment horizontal="justify" vertical="center" wrapText="1"/>
    </xf>
    <xf numFmtId="0" fontId="56" fillId="0" borderId="0" xfId="0" applyFont="1"/>
    <xf numFmtId="0" fontId="7" fillId="11" borderId="1" xfId="12" applyFont="1" applyFill="1" applyBorder="1" applyAlignment="1">
      <alignment horizontal="center" vertical="center"/>
    </xf>
    <xf numFmtId="0" fontId="22" fillId="12" borderId="6" xfId="12" applyFont="1" applyFill="1" applyBorder="1" applyAlignment="1">
      <alignment horizontal="center" vertical="center" wrapText="1"/>
    </xf>
    <xf numFmtId="0" fontId="22" fillId="13" borderId="6" xfId="12" applyFont="1" applyFill="1" applyBorder="1" applyAlignment="1">
      <alignment horizontal="center" vertical="center" wrapText="1"/>
    </xf>
    <xf numFmtId="0" fontId="22" fillId="16" borderId="9" xfId="12" applyFont="1" applyFill="1" applyBorder="1" applyAlignment="1">
      <alignment horizontal="center" vertical="center" wrapText="1"/>
    </xf>
    <xf numFmtId="0" fontId="22" fillId="15" borderId="6" xfId="12" applyFont="1" applyFill="1" applyBorder="1" applyAlignment="1">
      <alignment horizontal="center" vertical="center" wrapText="1"/>
    </xf>
    <xf numFmtId="0" fontId="21" fillId="19" borderId="5" xfId="12" applyFont="1" applyFill="1" applyBorder="1" applyAlignment="1">
      <alignment horizontal="center" vertical="center" wrapText="1"/>
    </xf>
    <xf numFmtId="0" fontId="57" fillId="14" borderId="0" xfId="0" applyFont="1" applyFill="1"/>
    <xf numFmtId="3" fontId="54" fillId="0" borderId="6" xfId="0" applyNumberFormat="1" applyFont="1" applyBorder="1" applyAlignment="1" applyProtection="1">
      <alignment horizontal="center" vertical="center" wrapText="1"/>
      <protection hidden="1"/>
    </xf>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horizontal="justify" vertical="center" wrapText="1"/>
    </xf>
    <xf numFmtId="0" fontId="0" fillId="14" borderId="15" xfId="0" applyFill="1" applyBorder="1" applyAlignment="1">
      <alignment horizontal="justify" vertical="center" wrapText="1"/>
    </xf>
    <xf numFmtId="0" fontId="0" fillId="14" borderId="16"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12" xfId="0" applyFill="1" applyBorder="1" applyAlignment="1">
      <alignment horizontal="justify" vertical="center" wrapText="1"/>
    </xf>
    <xf numFmtId="0" fontId="0" fillId="14" borderId="13" xfId="0" applyFill="1" applyBorder="1" applyAlignment="1">
      <alignment horizontal="justify" vertical="center" wrapText="1"/>
    </xf>
    <xf numFmtId="0" fontId="58" fillId="14" borderId="11" xfId="0" applyFont="1" applyFill="1" applyBorder="1" applyAlignment="1">
      <alignment vertical="center"/>
    </xf>
    <xf numFmtId="0" fontId="58" fillId="14" borderId="12" xfId="0" applyFont="1" applyFill="1" applyBorder="1" applyAlignment="1">
      <alignment vertical="center"/>
    </xf>
    <xf numFmtId="0" fontId="58" fillId="14" borderId="13" xfId="0" applyFont="1" applyFill="1" applyBorder="1" applyAlignment="1">
      <alignment vertical="center"/>
    </xf>
    <xf numFmtId="0" fontId="58" fillId="14" borderId="17" xfId="0" applyFont="1" applyFill="1" applyBorder="1" applyAlignment="1">
      <alignment vertical="center"/>
    </xf>
    <xf numFmtId="0" fontId="58" fillId="14" borderId="1" xfId="0" applyFont="1" applyFill="1" applyBorder="1" applyAlignment="1">
      <alignment vertical="center"/>
    </xf>
    <xf numFmtId="0" fontId="58" fillId="14" borderId="18" xfId="0" applyFont="1" applyFill="1" applyBorder="1" applyAlignment="1">
      <alignment vertical="center"/>
    </xf>
    <xf numFmtId="0" fontId="59" fillId="14" borderId="3" xfId="0" applyFont="1" applyFill="1" applyBorder="1" applyAlignment="1">
      <alignment horizontal="center" vertical="center" wrapText="1"/>
    </xf>
    <xf numFmtId="0" fontId="60" fillId="0" borderId="16" xfId="0" applyFont="1" applyBorder="1" applyAlignment="1">
      <alignment horizontal="justify" vertical="center" wrapText="1"/>
    </xf>
    <xf numFmtId="0" fontId="60" fillId="0" borderId="15" xfId="0" applyFont="1" applyBorder="1" applyAlignment="1">
      <alignment horizontal="justify" vertical="center" wrapText="1"/>
    </xf>
    <xf numFmtId="0" fontId="60" fillId="0" borderId="6" xfId="0" applyFont="1" applyBorder="1" applyAlignment="1">
      <alignment horizontal="justify" vertical="center" wrapText="1"/>
    </xf>
    <xf numFmtId="0" fontId="61" fillId="20" borderId="6" xfId="0" applyFont="1" applyFill="1" applyBorder="1" applyAlignment="1">
      <alignment horizontal="center" vertical="center" wrapText="1"/>
    </xf>
    <xf numFmtId="0" fontId="61" fillId="20" borderId="12" xfId="0" applyFont="1" applyFill="1" applyBorder="1" applyAlignment="1">
      <alignment horizontal="center" vertical="center" wrapText="1"/>
    </xf>
    <xf numFmtId="0" fontId="61" fillId="20" borderId="11" xfId="0" applyFont="1" applyFill="1" applyBorder="1" applyAlignment="1">
      <alignment horizontal="center" vertical="center" wrapText="1"/>
    </xf>
    <xf numFmtId="0" fontId="61" fillId="20" borderId="13" xfId="0" applyFont="1" applyFill="1" applyBorder="1" applyAlignment="1">
      <alignment horizontal="center" vertical="center" wrapText="1"/>
    </xf>
    <xf numFmtId="0" fontId="62" fillId="21" borderId="19" xfId="0" applyFont="1" applyFill="1" applyBorder="1"/>
    <xf numFmtId="0" fontId="54" fillId="0" borderId="5" xfId="0" applyFont="1" applyBorder="1" applyAlignment="1" applyProtection="1">
      <alignment horizontal="justify" vertical="center" wrapText="1"/>
      <protection locked="0"/>
    </xf>
    <xf numFmtId="0" fontId="54" fillId="0" borderId="8" xfId="0" applyFont="1" applyBorder="1" applyAlignment="1" applyProtection="1">
      <alignment horizontal="justify" vertical="center" wrapText="1"/>
      <protection locked="0"/>
    </xf>
    <xf numFmtId="0" fontId="54" fillId="0" borderId="9" xfId="0" applyFont="1" applyBorder="1" applyAlignment="1" applyProtection="1">
      <alignment horizontal="justify" vertical="center" wrapText="1"/>
      <protection locked="0"/>
    </xf>
    <xf numFmtId="0" fontId="59" fillId="14" borderId="2" xfId="0" applyFont="1" applyFill="1" applyBorder="1" applyAlignment="1">
      <alignment horizontal="center" vertical="center" wrapText="1"/>
    </xf>
    <xf numFmtId="0" fontId="63" fillId="0" borderId="1" xfId="0" applyFont="1" applyBorder="1"/>
    <xf numFmtId="0" fontId="0" fillId="14" borderId="1" xfId="0" applyFill="1" applyBorder="1" applyAlignment="1">
      <alignment horizontal="justify" wrapText="1"/>
    </xf>
    <xf numFmtId="0" fontId="0" fillId="14" borderId="0" xfId="0" applyFill="1" applyAlignment="1">
      <alignment horizontal="justify"/>
    </xf>
    <xf numFmtId="0" fontId="64" fillId="0" borderId="0" xfId="0" applyFont="1"/>
    <xf numFmtId="0" fontId="64" fillId="0" borderId="0" xfId="0" applyFont="1" applyProtection="1">
      <protection hidden="1"/>
    </xf>
    <xf numFmtId="0" fontId="38" fillId="0" borderId="0" xfId="0" applyFont="1"/>
    <xf numFmtId="0" fontId="65" fillId="0" borderId="0" xfId="0" applyFont="1" applyAlignment="1" applyProtection="1">
      <alignment horizontal="center" vertical="center" wrapText="1"/>
      <protection hidden="1"/>
    </xf>
    <xf numFmtId="0" fontId="65" fillId="0" borderId="0" xfId="0" applyFont="1" applyProtection="1">
      <protection hidden="1"/>
    </xf>
    <xf numFmtId="0" fontId="64" fillId="0" borderId="0" xfId="0" applyFont="1"/>
    <xf numFmtId="0" fontId="38" fillId="0" borderId="0" xfId="0" applyFont="1" applyAlignment="1">
      <alignment wrapText="1"/>
    </xf>
    <xf numFmtId="3" fontId="54" fillId="0" borderId="5" xfId="0" applyNumberFormat="1" applyFont="1" applyBorder="1" applyAlignment="1" applyProtection="1">
      <alignment horizontal="center" vertical="center" wrapText="1"/>
      <protection hidden="1"/>
    </xf>
    <xf numFmtId="0" fontId="63" fillId="0" borderId="1" xfId="0" applyFont="1" applyBorder="1" applyAlignment="1">
      <alignment horizontal="center"/>
    </xf>
    <xf numFmtId="0" fontId="63" fillId="0" borderId="20" xfId="0" applyFont="1" applyBorder="1" applyAlignment="1">
      <alignment horizontal="center"/>
    </xf>
    <xf numFmtId="0" fontId="63" fillId="0" borderId="0" xfId="0" applyFont="1" applyAlignment="1">
      <alignment horizontal="center"/>
    </xf>
    <xf numFmtId="0" fontId="63" fillId="0" borderId="21" xfId="0" applyFont="1" applyBorder="1" applyAlignment="1">
      <alignment horizontal="center"/>
    </xf>
    <xf numFmtId="0" fontId="66" fillId="14" borderId="2" xfId="0" applyFont="1" applyFill="1" applyBorder="1" applyAlignment="1" applyProtection="1">
      <alignment horizontal="center" vertical="center" textRotation="90" wrapText="1"/>
      <protection locked="0"/>
    </xf>
    <xf numFmtId="0" fontId="66" fillId="14" borderId="17" xfId="0" applyFont="1" applyFill="1" applyBorder="1" applyAlignment="1" applyProtection="1">
      <alignment horizontal="center" vertical="center" textRotation="90" wrapText="1"/>
      <protection locked="0"/>
    </xf>
    <xf numFmtId="0" fontId="66" fillId="14" borderId="22" xfId="0" applyFont="1" applyFill="1" applyBorder="1" applyAlignment="1" applyProtection="1">
      <alignment horizontal="center" vertical="center" textRotation="90" wrapText="1"/>
      <protection locked="0"/>
    </xf>
    <xf numFmtId="0" fontId="66" fillId="14" borderId="10" xfId="0" applyFont="1" applyFill="1" applyBorder="1" applyAlignment="1" applyProtection="1">
      <alignment horizontal="center" vertical="center" textRotation="90" wrapText="1"/>
      <protection locked="0"/>
    </xf>
    <xf numFmtId="0" fontId="66" fillId="14" borderId="23" xfId="0" applyFont="1" applyFill="1" applyBorder="1" applyAlignment="1" applyProtection="1">
      <alignment horizontal="center" vertical="center" textRotation="90" wrapText="1"/>
      <protection locked="0"/>
    </xf>
    <xf numFmtId="0" fontId="54" fillId="0" borderId="11" xfId="0" applyFont="1" applyBorder="1" applyAlignment="1" applyProtection="1">
      <alignment horizontal="justify" vertical="center" wrapText="1"/>
      <protection locked="0"/>
    </xf>
    <xf numFmtId="0" fontId="54" fillId="0" borderId="12" xfId="0" applyFont="1" applyBorder="1" applyAlignment="1" applyProtection="1">
      <alignment horizontal="justify" vertical="center" wrapText="1"/>
      <protection locked="0"/>
    </xf>
    <xf numFmtId="0" fontId="54" fillId="0" borderId="12" xfId="0" applyFont="1" applyBorder="1" applyAlignment="1" applyProtection="1">
      <alignment vertical="center" wrapText="1"/>
      <protection locked="0"/>
    </xf>
    <xf numFmtId="0" fontId="54" fillId="0" borderId="13" xfId="0" applyFont="1" applyBorder="1" applyAlignment="1" applyProtection="1">
      <alignment vertical="center" wrapText="1"/>
      <protection locked="0"/>
    </xf>
    <xf numFmtId="0" fontId="60" fillId="0" borderId="0" xfId="0" applyFont="1"/>
    <xf numFmtId="0" fontId="25" fillId="0" borderId="0" xfId="0" applyFont="1" applyAlignment="1">
      <alignment horizontal="center"/>
    </xf>
    <xf numFmtId="0" fontId="25" fillId="0" borderId="0" xfId="0" applyFont="1"/>
    <xf numFmtId="0" fontId="60" fillId="0" borderId="1" xfId="0" applyFont="1" applyBorder="1"/>
    <xf numFmtId="0" fontId="25" fillId="0" borderId="1" xfId="0" applyFont="1" applyBorder="1"/>
    <xf numFmtId="0" fontId="67" fillId="0" borderId="20" xfId="0" applyFont="1" applyBorder="1" applyAlignment="1">
      <alignment horizontal="center"/>
    </xf>
    <xf numFmtId="0" fontId="67" fillId="0" borderId="0" xfId="0" applyFont="1" applyAlignment="1">
      <alignment horizontal="center"/>
    </xf>
    <xf numFmtId="0" fontId="67" fillId="0" borderId="0" xfId="0" applyFont="1"/>
    <xf numFmtId="0" fontId="68" fillId="22" borderId="24" xfId="0" applyFont="1" applyFill="1" applyBorder="1"/>
    <xf numFmtId="0" fontId="68" fillId="22" borderId="24" xfId="0" applyFont="1" applyFill="1" applyBorder="1" applyAlignment="1">
      <alignment vertical="center" wrapText="1"/>
    </xf>
    <xf numFmtId="0" fontId="68" fillId="22" borderId="24" xfId="0" applyFont="1" applyFill="1" applyBorder="1" applyAlignment="1">
      <alignment horizontal="center" vertical="center" wrapText="1"/>
    </xf>
    <xf numFmtId="0" fontId="68" fillId="23" borderId="24" xfId="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68" fillId="22" borderId="5" xfId="0" applyFont="1" applyFill="1" applyBorder="1" applyAlignment="1">
      <alignment horizontal="center" vertical="center" wrapText="1"/>
    </xf>
    <xf numFmtId="0" fontId="69" fillId="23" borderId="5" xfId="0" applyFont="1" applyFill="1" applyBorder="1" applyAlignment="1">
      <alignment horizontal="center" vertical="center" wrapText="1"/>
    </xf>
    <xf numFmtId="0" fontId="68" fillId="25" borderId="6" xfId="0" applyFont="1" applyFill="1" applyBorder="1" applyAlignment="1">
      <alignment horizontal="center" vertical="center" wrapText="1"/>
    </xf>
    <xf numFmtId="0" fontId="39" fillId="25" borderId="6" xfId="10" applyFont="1" applyFill="1" applyBorder="1" applyAlignment="1">
      <alignment horizontal="center" vertical="center" wrapText="1"/>
    </xf>
    <xf numFmtId="0" fontId="22" fillId="24" borderId="6" xfId="0" applyFont="1" applyFill="1" applyBorder="1" applyAlignment="1">
      <alignment horizontal="center" vertical="center" wrapText="1"/>
    </xf>
    <xf numFmtId="0" fontId="68" fillId="22" borderId="9" xfId="0" applyFont="1" applyFill="1" applyBorder="1" applyAlignment="1">
      <alignment horizontal="center" vertical="center" wrapText="1"/>
    </xf>
    <xf numFmtId="0" fontId="68" fillId="23" borderId="9" xfId="0" applyFont="1" applyFill="1" applyBorder="1" applyAlignment="1">
      <alignment horizontal="center" vertical="center" wrapText="1"/>
    </xf>
    <xf numFmtId="0" fontId="67" fillId="0" borderId="1" xfId="0" applyFont="1" applyBorder="1" applyAlignment="1">
      <alignment horizontal="center"/>
    </xf>
    <xf numFmtId="0" fontId="0" fillId="14" borderId="0" xfId="0" applyFill="1" applyAlignment="1">
      <alignment vertical="top" wrapText="1"/>
    </xf>
    <xf numFmtId="0" fontId="53" fillId="19" borderId="1" xfId="0" applyFont="1" applyFill="1" applyBorder="1" applyAlignment="1">
      <alignment horizontal="center" vertical="center" wrapText="1"/>
    </xf>
    <xf numFmtId="0" fontId="0" fillId="14" borderId="1" xfId="0" applyFill="1" applyBorder="1" applyAlignment="1">
      <alignment horizontal="justify" vertical="top"/>
    </xf>
    <xf numFmtId="0" fontId="0" fillId="14" borderId="1" xfId="0" applyFill="1" applyBorder="1" applyAlignment="1">
      <alignment horizontal="justify" vertical="top" wrapText="1"/>
    </xf>
    <xf numFmtId="0" fontId="0" fillId="14" borderId="1" xfId="0" applyFill="1" applyBorder="1" applyAlignment="1">
      <alignment vertical="top" wrapText="1"/>
    </xf>
    <xf numFmtId="0" fontId="0" fillId="14" borderId="25" xfId="0" applyFill="1" applyBorder="1" applyAlignment="1">
      <alignment vertical="top" wrapText="1"/>
    </xf>
    <xf numFmtId="0" fontId="67" fillId="0" borderId="26" xfId="0" applyFont="1" applyBorder="1" applyAlignment="1">
      <alignment horizontal="center"/>
    </xf>
    <xf numFmtId="0" fontId="54" fillId="0" borderId="27" xfId="0" applyFont="1" applyBorder="1" applyAlignment="1" applyProtection="1">
      <alignment horizontal="justify" vertical="center" wrapText="1"/>
      <protection locked="0"/>
    </xf>
    <xf numFmtId="0" fontId="0" fillId="0" borderId="1" xfId="0" applyBorder="1"/>
    <xf numFmtId="0" fontId="0" fillId="0" borderId="1" xfId="0" applyBorder="1" applyAlignment="1">
      <alignment horizontal="center" vertical="center"/>
    </xf>
    <xf numFmtId="0" fontId="70" fillId="0" borderId="1" xfId="0" applyFont="1" applyBorder="1" applyAlignment="1">
      <alignment wrapText="1"/>
    </xf>
    <xf numFmtId="0" fontId="0" fillId="0" borderId="0" xfId="0"/>
    <xf numFmtId="0" fontId="68" fillId="22" borderId="28" xfId="0" applyFont="1" applyFill="1" applyBorder="1" applyAlignment="1">
      <alignment horizontal="center" vertical="center" wrapText="1"/>
    </xf>
    <xf numFmtId="0" fontId="0" fillId="12" borderId="29" xfId="0" applyFill="1" applyBorder="1" applyAlignment="1">
      <alignment vertical="center" wrapText="1"/>
    </xf>
    <xf numFmtId="0" fontId="0" fillId="12" borderId="30" xfId="0" applyFill="1" applyBorder="1" applyAlignment="1">
      <alignment vertical="center" wrapText="1"/>
    </xf>
    <xf numFmtId="0" fontId="0" fillId="12" borderId="31" xfId="0" applyFill="1" applyBorder="1" applyAlignment="1">
      <alignment vertical="center" wrapText="1"/>
    </xf>
    <xf numFmtId="0" fontId="0" fillId="12" borderId="32" xfId="0" applyFill="1" applyBorder="1" applyAlignment="1">
      <alignment vertical="center" wrapText="1"/>
    </xf>
    <xf numFmtId="0" fontId="0" fillId="12" borderId="33" xfId="0" applyFill="1" applyBorder="1" applyAlignment="1">
      <alignment vertical="center" wrapText="1"/>
    </xf>
    <xf numFmtId="0" fontId="0" fillId="12" borderId="34" xfId="0" applyFill="1" applyBorder="1" applyAlignment="1">
      <alignment vertical="center" wrapText="1"/>
    </xf>
    <xf numFmtId="0" fontId="0" fillId="13" borderId="29" xfId="0" applyFill="1" applyBorder="1" applyAlignment="1">
      <alignment vertical="center" wrapText="1"/>
    </xf>
    <xf numFmtId="0" fontId="0" fillId="13" borderId="30" xfId="0" applyFill="1" applyBorder="1" applyAlignment="1">
      <alignment vertical="center" wrapText="1"/>
    </xf>
    <xf numFmtId="0" fontId="0" fillId="13" borderId="31" xfId="0" applyFill="1" applyBorder="1" applyAlignment="1">
      <alignment vertical="center" wrapText="1"/>
    </xf>
    <xf numFmtId="0" fontId="0" fillId="13" borderId="32" xfId="0" applyFill="1" applyBorder="1" applyAlignment="1">
      <alignment vertical="center" wrapText="1"/>
    </xf>
    <xf numFmtId="0" fontId="0" fillId="13" borderId="33" xfId="0" applyFill="1" applyBorder="1" applyAlignment="1">
      <alignment vertical="center" wrapText="1"/>
    </xf>
    <xf numFmtId="0" fontId="0" fillId="13" borderId="34" xfId="0" applyFill="1" applyBorder="1" applyAlignment="1">
      <alignment vertical="center" wrapText="1"/>
    </xf>
    <xf numFmtId="0" fontId="0" fillId="15" borderId="29" xfId="0" applyFill="1" applyBorder="1" applyAlignment="1">
      <alignment vertical="center" wrapText="1"/>
    </xf>
    <xf numFmtId="0" fontId="0" fillId="15" borderId="30" xfId="0" applyFill="1" applyBorder="1" applyAlignment="1">
      <alignment vertical="center" wrapText="1"/>
    </xf>
    <xf numFmtId="0" fontId="0" fillId="15" borderId="31" xfId="0" applyFill="1" applyBorder="1" applyAlignment="1">
      <alignment vertical="center" wrapText="1"/>
    </xf>
    <xf numFmtId="0" fontId="0" fillId="15" borderId="32" xfId="0" applyFill="1" applyBorder="1" applyAlignment="1">
      <alignment vertical="center" wrapText="1"/>
    </xf>
    <xf numFmtId="0" fontId="0" fillId="15" borderId="33" xfId="0" applyFill="1" applyBorder="1" applyAlignment="1">
      <alignment vertical="center" wrapText="1"/>
    </xf>
    <xf numFmtId="0" fontId="0" fillId="15" borderId="34" xfId="0" applyFill="1" applyBorder="1" applyAlignment="1">
      <alignment vertical="center" wrapText="1"/>
    </xf>
    <xf numFmtId="0" fontId="0" fillId="16" borderId="29" xfId="0" applyFill="1" applyBorder="1" applyAlignment="1">
      <alignment vertical="center" wrapText="1"/>
    </xf>
    <xf numFmtId="0" fontId="0" fillId="16" borderId="30" xfId="0" applyFill="1" applyBorder="1" applyAlignment="1">
      <alignment vertical="center" wrapText="1"/>
    </xf>
    <xf numFmtId="0" fontId="0" fillId="16" borderId="31" xfId="0" applyFill="1" applyBorder="1" applyAlignment="1">
      <alignment vertical="center" wrapText="1"/>
    </xf>
    <xf numFmtId="0" fontId="0" fillId="16" borderId="32" xfId="0" applyFill="1" applyBorder="1" applyAlignment="1">
      <alignment vertical="center" wrapText="1"/>
    </xf>
    <xf numFmtId="0" fontId="0" fillId="16" borderId="33" xfId="0" applyFill="1" applyBorder="1" applyAlignment="1">
      <alignment vertical="center" wrapText="1"/>
    </xf>
    <xf numFmtId="0" fontId="0" fillId="16" borderId="34" xfId="0" applyFill="1" applyBorder="1" applyAlignment="1">
      <alignment vertical="center" wrapText="1"/>
    </xf>
    <xf numFmtId="0" fontId="0" fillId="0" borderId="1" xfId="0" applyBorder="1"/>
    <xf numFmtId="0" fontId="67" fillId="0" borderId="30" xfId="0" applyFont="1" applyBorder="1"/>
    <xf numFmtId="0" fontId="67" fillId="0" borderId="33" xfId="0" applyFont="1" applyBorder="1"/>
    <xf numFmtId="0" fontId="67" fillId="0" borderId="30" xfId="0" applyFont="1" applyBorder="1" applyAlignment="1">
      <alignment horizontal="center"/>
    </xf>
    <xf numFmtId="0" fontId="67" fillId="0" borderId="33" xfId="0" applyFont="1" applyBorder="1" applyAlignment="1">
      <alignment horizontal="center"/>
    </xf>
    <xf numFmtId="0" fontId="0" fillId="0" borderId="1" xfId="0" applyBorder="1" applyAlignment="1">
      <alignment horizontal="center" vertical="center" wrapText="1"/>
    </xf>
    <xf numFmtId="0" fontId="0" fillId="0" borderId="25" xfId="0" applyBorder="1"/>
    <xf numFmtId="0" fontId="0" fillId="0" borderId="0" xfId="0" applyAlignment="1">
      <alignment horizontal="center" vertical="center"/>
    </xf>
    <xf numFmtId="0" fontId="0" fillId="0" borderId="0" xfId="0"/>
    <xf numFmtId="0" fontId="0" fillId="0" borderId="0" xfId="0" applyAlignment="1">
      <alignment horizontal="center"/>
    </xf>
    <xf numFmtId="0" fontId="70" fillId="0" borderId="0" xfId="0" applyFont="1" applyAlignment="1">
      <alignment wrapText="1"/>
    </xf>
    <xf numFmtId="0" fontId="0" fillId="0" borderId="30" xfId="0" applyBorder="1"/>
    <xf numFmtId="0" fontId="0" fillId="0" borderId="0" xfId="0"/>
    <xf numFmtId="0" fontId="0" fillId="0" borderId="0" xfId="0" applyAlignment="1">
      <alignment vertical="center"/>
    </xf>
    <xf numFmtId="0" fontId="0" fillId="0" borderId="32" xfId="0" applyBorder="1"/>
    <xf numFmtId="0" fontId="0" fillId="0" borderId="33" xfId="0" applyBorder="1"/>
    <xf numFmtId="0" fontId="0" fillId="0" borderId="34" xfId="0" applyBorder="1"/>
    <xf numFmtId="0" fontId="22" fillId="26" borderId="35" xfId="0" applyFont="1" applyFill="1" applyBorder="1" applyAlignment="1">
      <alignment horizontal="center" vertical="center" textRotation="90" wrapText="1"/>
    </xf>
    <xf numFmtId="0" fontId="22" fillId="26" borderId="21" xfId="0" applyFont="1" applyFill="1" applyBorder="1" applyAlignment="1">
      <alignment horizontal="center" vertical="center" textRotation="90" wrapText="1"/>
    </xf>
    <xf numFmtId="0" fontId="22" fillId="26" borderId="9" xfId="0" applyFont="1" applyFill="1" applyBorder="1" applyAlignment="1">
      <alignment horizontal="center" vertical="center" wrapText="1"/>
    </xf>
    <xf numFmtId="0" fontId="22" fillId="26" borderId="36" xfId="0" applyFont="1" applyFill="1" applyBorder="1" applyAlignment="1">
      <alignment horizontal="center" vertical="center" wrapText="1"/>
    </xf>
    <xf numFmtId="0" fontId="22" fillId="26" borderId="6" xfId="0" applyFont="1" applyFill="1" applyBorder="1" applyAlignment="1">
      <alignment horizontal="center" vertical="center" wrapText="1"/>
    </xf>
    <xf numFmtId="0" fontId="40" fillId="27" borderId="37" xfId="0" applyFont="1" applyFill="1" applyBorder="1" applyAlignment="1">
      <alignment horizontal="center" vertical="center"/>
    </xf>
    <xf numFmtId="0" fontId="40" fillId="27" borderId="21" xfId="0" applyFont="1" applyFill="1" applyBorder="1" applyAlignment="1">
      <alignment horizontal="center" vertical="center"/>
    </xf>
    <xf numFmtId="0" fontId="68" fillId="27" borderId="8" xfId="0" applyFont="1" applyFill="1" applyBorder="1" applyAlignment="1">
      <alignment horizontal="center" vertical="center" wrapText="1"/>
    </xf>
    <xf numFmtId="0" fontId="68" fillId="27" borderId="9" xfId="0" applyFont="1" applyFill="1" applyBorder="1" applyAlignment="1">
      <alignment horizontal="center" vertical="center" wrapText="1"/>
    </xf>
    <xf numFmtId="0" fontId="56" fillId="27" borderId="14" xfId="0" applyFont="1" applyFill="1" applyBorder="1" applyAlignment="1" applyProtection="1">
      <alignment vertical="center" wrapText="1"/>
      <protection locked="0"/>
    </xf>
    <xf numFmtId="0" fontId="56" fillId="27" borderId="15" xfId="0" applyFont="1" applyFill="1" applyBorder="1" applyAlignment="1" applyProtection="1">
      <alignment vertical="center" wrapText="1"/>
      <protection locked="0"/>
    </xf>
    <xf numFmtId="0" fontId="56" fillId="27" borderId="16" xfId="0" applyFont="1" applyFill="1" applyBorder="1" applyAlignment="1" applyProtection="1">
      <alignment vertical="center" wrapText="1"/>
      <protection locked="0"/>
    </xf>
    <xf numFmtId="0" fontId="68" fillId="28" borderId="6" xfId="0" applyFont="1" applyFill="1" applyBorder="1" applyAlignment="1">
      <alignment horizontal="center" vertical="center" wrapText="1"/>
    </xf>
    <xf numFmtId="0" fontId="68" fillId="28" borderId="38" xfId="0" applyFont="1" applyFill="1" applyBorder="1" applyAlignment="1" applyProtection="1">
      <alignment horizontal="center" vertical="center" wrapText="1"/>
      <protection hidden="1"/>
    </xf>
    <xf numFmtId="0" fontId="68" fillId="28" borderId="18" xfId="0" applyFont="1" applyFill="1" applyBorder="1" applyAlignment="1" applyProtection="1">
      <alignment horizontal="center" vertical="center" wrapText="1"/>
      <protection hidden="1"/>
    </xf>
    <xf numFmtId="0" fontId="68" fillId="28" borderId="39" xfId="0" applyFont="1" applyFill="1" applyBorder="1" applyAlignment="1" applyProtection="1">
      <alignment horizontal="center" vertical="center" wrapText="1"/>
      <protection hidden="1"/>
    </xf>
    <xf numFmtId="0" fontId="68" fillId="28" borderId="6" xfId="0" applyFont="1" applyFill="1" applyBorder="1" applyAlignment="1" applyProtection="1">
      <alignment horizontal="center" vertical="center" wrapText="1"/>
      <protection hidden="1"/>
    </xf>
    <xf numFmtId="0" fontId="39" fillId="28" borderId="6" xfId="10" applyFont="1" applyFill="1" applyBorder="1" applyAlignment="1">
      <alignment horizontal="center" vertical="center" wrapText="1"/>
    </xf>
    <xf numFmtId="0" fontId="53" fillId="18" borderId="8" xfId="0" applyFont="1" applyFill="1" applyBorder="1" applyAlignment="1">
      <alignment horizontal="center" vertical="center"/>
    </xf>
    <xf numFmtId="0" fontId="0" fillId="0" borderId="1" xfId="0" applyBorder="1" applyAlignment="1">
      <alignment vertical="top" wrapText="1"/>
    </xf>
    <xf numFmtId="0" fontId="59" fillId="14" borderId="40" xfId="0" applyFont="1" applyFill="1" applyBorder="1" applyAlignment="1">
      <alignment horizontal="center" vertical="center" wrapText="1"/>
    </xf>
    <xf numFmtId="0" fontId="55" fillId="14" borderId="41" xfId="0" applyFont="1" applyFill="1" applyBorder="1" applyAlignment="1">
      <alignment horizontal="justify" vertical="center" wrapText="1"/>
    </xf>
    <xf numFmtId="0" fontId="0" fillId="14" borderId="1" xfId="0" applyFill="1" applyBorder="1" applyAlignment="1">
      <alignment wrapText="1"/>
    </xf>
    <xf numFmtId="0" fontId="0" fillId="0" borderId="1" xfId="0" applyBorder="1" applyAlignment="1">
      <alignment horizontal="center"/>
    </xf>
    <xf numFmtId="0" fontId="54" fillId="0" borderId="6" xfId="0" applyFont="1" applyBorder="1" applyAlignment="1" applyProtection="1">
      <alignment horizontal="justify" vertical="center" wrapText="1"/>
      <protection locked="0"/>
    </xf>
    <xf numFmtId="0" fontId="54" fillId="0" borderId="6" xfId="0" applyFont="1" applyBorder="1" applyAlignment="1" applyProtection="1">
      <alignment vertical="center" wrapText="1"/>
      <protection locked="0"/>
    </xf>
    <xf numFmtId="0" fontId="22" fillId="24" borderId="19" xfId="0" applyFont="1" applyFill="1" applyBorder="1" applyAlignment="1">
      <alignment horizontal="center" vertical="center" wrapText="1"/>
    </xf>
    <xf numFmtId="0" fontId="71" fillId="29" borderId="1" xfId="0" applyFont="1" applyFill="1" applyBorder="1" applyAlignment="1">
      <alignment vertical="top" wrapText="1"/>
    </xf>
    <xf numFmtId="0" fontId="72" fillId="29" borderId="1" xfId="0" applyFont="1" applyFill="1" applyBorder="1" applyAlignment="1">
      <alignment horizontal="center" vertical="center" wrapText="1"/>
    </xf>
    <xf numFmtId="0" fontId="49" fillId="0" borderId="0" xfId="0" applyFont="1"/>
    <xf numFmtId="0" fontId="73" fillId="14" borderId="0" xfId="0" applyFont="1" applyFill="1" applyAlignment="1">
      <alignment horizontal="center" vertical="center"/>
    </xf>
    <xf numFmtId="0" fontId="50" fillId="14" borderId="0" xfId="0" applyFont="1" applyFill="1" applyAlignment="1">
      <alignment horizontal="center" vertical="center" wrapText="1"/>
    </xf>
    <xf numFmtId="0" fontId="62" fillId="30" borderId="1" xfId="0" applyFont="1" applyFill="1" applyBorder="1" applyAlignment="1">
      <alignment horizontal="center" vertical="center"/>
    </xf>
    <xf numFmtId="0" fontId="62" fillId="31" borderId="1" xfId="0" applyFont="1" applyFill="1" applyBorder="1" applyAlignment="1">
      <alignment horizontal="center" vertical="center"/>
    </xf>
    <xf numFmtId="0" fontId="62" fillId="32" borderId="1" xfId="0" applyFont="1" applyFill="1" applyBorder="1" applyAlignment="1">
      <alignment horizontal="center" vertical="center"/>
    </xf>
    <xf numFmtId="0" fontId="53" fillId="33" borderId="1" xfId="0" applyFont="1" applyFill="1" applyBorder="1" applyAlignment="1">
      <alignment horizontal="center" vertical="center" wrapText="1"/>
    </xf>
    <xf numFmtId="0" fontId="53" fillId="0" borderId="1" xfId="0" applyFont="1" applyBorder="1" applyAlignment="1">
      <alignment horizontal="center" vertical="center"/>
    </xf>
    <xf numFmtId="0" fontId="54" fillId="0" borderId="14" xfId="0" applyFont="1" applyBorder="1" applyAlignment="1" applyProtection="1">
      <alignment horizontal="justify" vertical="center" wrapText="1"/>
      <protection locked="0"/>
    </xf>
    <xf numFmtId="0" fontId="54" fillId="0" borderId="15" xfId="0" applyFont="1" applyBorder="1" applyAlignment="1" applyProtection="1">
      <alignment horizontal="justify" vertical="center" wrapText="1"/>
      <protection locked="0"/>
    </xf>
    <xf numFmtId="0" fontId="54" fillId="0" borderId="15" xfId="0" applyFont="1" applyBorder="1" applyAlignment="1" applyProtection="1">
      <alignment vertical="center" wrapText="1"/>
      <protection locked="0"/>
    </xf>
    <xf numFmtId="0" fontId="54" fillId="0" borderId="16" xfId="0" applyFont="1" applyBorder="1" applyAlignment="1" applyProtection="1">
      <alignment vertical="center" wrapText="1"/>
      <protection locked="0"/>
    </xf>
    <xf numFmtId="0" fontId="54" fillId="0" borderId="1" xfId="0" applyFont="1" applyBorder="1" applyAlignment="1" applyProtection="1">
      <alignment vertical="center" wrapText="1"/>
      <protection locked="0"/>
    </xf>
    <xf numFmtId="0" fontId="62" fillId="14" borderId="1" xfId="0" applyFont="1" applyFill="1" applyBorder="1" applyAlignment="1">
      <alignment vertical="center"/>
    </xf>
    <xf numFmtId="0" fontId="62" fillId="14" borderId="1" xfId="0" applyFont="1" applyFill="1" applyBorder="1" applyAlignment="1">
      <alignment horizontal="center" vertical="center"/>
    </xf>
    <xf numFmtId="0" fontId="54" fillId="0" borderId="9" xfId="0" applyFont="1" applyBorder="1" applyAlignment="1" applyProtection="1">
      <alignment horizontal="center" vertical="center" wrapText="1"/>
      <protection hidden="1"/>
    </xf>
    <xf numFmtId="3" fontId="54" fillId="0" borderId="9" xfId="0" applyNumberFormat="1" applyFont="1" applyBorder="1" applyAlignment="1" applyProtection="1">
      <alignment horizontal="center" vertical="center" wrapText="1"/>
      <protection hidden="1"/>
    </xf>
    <xf numFmtId="0" fontId="54" fillId="0" borderId="42" xfId="0" applyFont="1" applyBorder="1" applyAlignment="1" applyProtection="1">
      <alignment horizontal="justify" vertical="center" wrapText="1"/>
      <protection locked="0"/>
    </xf>
    <xf numFmtId="0" fontId="54" fillId="0" borderId="26" xfId="0" applyFont="1" applyBorder="1" applyAlignment="1" applyProtection="1">
      <alignment horizontal="justify" vertical="center" wrapText="1"/>
      <protection locked="0"/>
    </xf>
    <xf numFmtId="0" fontId="54" fillId="0" borderId="26" xfId="0" applyFont="1" applyBorder="1" applyAlignment="1" applyProtection="1">
      <alignment vertical="center" wrapText="1"/>
      <protection locked="0"/>
    </xf>
    <xf numFmtId="0" fontId="66" fillId="14" borderId="43" xfId="0" applyFont="1" applyFill="1" applyBorder="1" applyAlignment="1" applyProtection="1">
      <alignment horizontal="center" vertical="center" textRotation="90" wrapText="1"/>
      <protection locked="0"/>
    </xf>
    <xf numFmtId="0" fontId="54" fillId="0" borderId="0" xfId="0" applyFont="1" applyAlignment="1" applyProtection="1">
      <alignment vertical="center" wrapText="1"/>
      <protection locked="0"/>
    </xf>
    <xf numFmtId="0" fontId="54" fillId="0" borderId="44" xfId="0" applyFont="1" applyBorder="1" applyAlignment="1" applyProtection="1">
      <alignment vertical="center" wrapText="1"/>
      <protection locked="0"/>
    </xf>
    <xf numFmtId="0" fontId="54" fillId="0" borderId="45" xfId="0" applyFont="1" applyBorder="1" applyAlignment="1" applyProtection="1">
      <alignment vertical="center" wrapText="1"/>
      <protection locked="0"/>
    </xf>
    <xf numFmtId="0" fontId="58" fillId="14" borderId="44" xfId="0" applyFont="1" applyFill="1" applyBorder="1" applyAlignment="1">
      <alignment vertical="center"/>
    </xf>
    <xf numFmtId="0" fontId="58" fillId="14" borderId="46" xfId="0" applyFont="1" applyFill="1" applyBorder="1" applyAlignment="1">
      <alignment vertical="center"/>
    </xf>
    <xf numFmtId="0" fontId="0" fillId="13" borderId="47" xfId="0" applyFill="1" applyBorder="1" applyAlignment="1">
      <alignment vertical="center" wrapText="1"/>
    </xf>
    <xf numFmtId="0" fontId="0" fillId="13" borderId="0" xfId="0" applyFill="1" applyAlignment="1">
      <alignment vertical="center" wrapText="1"/>
    </xf>
    <xf numFmtId="0" fontId="0" fillId="13" borderId="48" xfId="0" applyFill="1" applyBorder="1" applyAlignment="1">
      <alignment vertical="center" wrapText="1"/>
    </xf>
    <xf numFmtId="0" fontId="0" fillId="16" borderId="0" xfId="0" applyFill="1" applyAlignment="1">
      <alignment vertical="center" wrapText="1"/>
    </xf>
    <xf numFmtId="0" fontId="54" fillId="0" borderId="49" xfId="0" applyFont="1" applyBorder="1" applyAlignment="1" applyProtection="1">
      <alignment horizontal="justify" vertical="center" wrapText="1"/>
      <protection locked="0"/>
    </xf>
    <xf numFmtId="0" fontId="54" fillId="0" borderId="7" xfId="0" applyFont="1" applyBorder="1" applyAlignment="1" applyProtection="1">
      <alignment horizontal="justify" vertical="center" wrapText="1"/>
      <protection locked="0"/>
    </xf>
    <xf numFmtId="0" fontId="54" fillId="0" borderId="5" xfId="0" applyFont="1" applyBorder="1" applyAlignment="1" applyProtection="1">
      <alignment vertical="center" wrapText="1"/>
      <protection locked="0"/>
    </xf>
    <xf numFmtId="0" fontId="54" fillId="0" borderId="1" xfId="0" applyFont="1" applyBorder="1" applyAlignment="1" applyProtection="1">
      <alignment horizontal="justify" vertical="center" wrapText="1"/>
      <protection locked="0"/>
    </xf>
    <xf numFmtId="0" fontId="54" fillId="0" borderId="9" xfId="0" applyFont="1" applyBorder="1" applyAlignment="1" applyProtection="1">
      <alignment vertical="center" wrapText="1"/>
      <protection locked="0"/>
    </xf>
    <xf numFmtId="17" fontId="54" fillId="0" borderId="11" xfId="0" applyNumberFormat="1" applyFont="1" applyBorder="1" applyAlignment="1" applyProtection="1">
      <alignment horizontal="justify" vertical="center" wrapText="1"/>
      <protection locked="0"/>
    </xf>
    <xf numFmtId="0" fontId="54" fillId="0" borderId="11" xfId="0" applyFont="1" applyFill="1" applyBorder="1" applyAlignment="1" applyProtection="1">
      <alignment horizontal="justify" vertical="center" wrapText="1"/>
      <protection locked="0"/>
    </xf>
    <xf numFmtId="0" fontId="54" fillId="0" borderId="12" xfId="0" applyFont="1" applyFill="1" applyBorder="1" applyAlignment="1" applyProtection="1">
      <alignment horizontal="justify" vertical="center" wrapText="1"/>
      <protection locked="0"/>
    </xf>
    <xf numFmtId="0" fontId="54" fillId="0" borderId="12" xfId="0" applyFont="1" applyFill="1" applyBorder="1" applyAlignment="1" applyProtection="1">
      <alignment vertical="center" wrapText="1"/>
      <protection locked="0"/>
    </xf>
    <xf numFmtId="0" fontId="54" fillId="0" borderId="13" xfId="0" applyFont="1" applyFill="1" applyBorder="1" applyAlignment="1" applyProtection="1">
      <alignment vertical="center" wrapText="1"/>
      <protection locked="0"/>
    </xf>
    <xf numFmtId="0" fontId="54" fillId="0" borderId="6" xfId="0" applyFont="1" applyFill="1" applyBorder="1" applyAlignment="1" applyProtection="1">
      <alignment horizontal="justify" vertical="center" wrapText="1"/>
      <protection locked="0"/>
    </xf>
    <xf numFmtId="0" fontId="54" fillId="0" borderId="6" xfId="0" applyFont="1" applyFill="1" applyBorder="1" applyAlignment="1" applyProtection="1">
      <alignment vertical="center" wrapText="1"/>
      <protection locked="0"/>
    </xf>
    <xf numFmtId="0" fontId="1" fillId="14" borderId="46" xfId="0" applyFont="1" applyFill="1" applyBorder="1" applyAlignment="1">
      <alignment horizontal="justify" vertical="top" wrapText="1"/>
    </xf>
    <xf numFmtId="0" fontId="0" fillId="14" borderId="25" xfId="0" applyFill="1" applyBorder="1" applyAlignment="1">
      <alignment horizontal="justify" vertical="top" wrapText="1"/>
    </xf>
    <xf numFmtId="0" fontId="0" fillId="14" borderId="46" xfId="0" applyFill="1" applyBorder="1" applyAlignment="1">
      <alignment horizontal="justify" vertical="top" wrapText="1"/>
    </xf>
    <xf numFmtId="0" fontId="53" fillId="19" borderId="32" xfId="0" applyFont="1" applyFill="1" applyBorder="1" applyAlignment="1">
      <alignment horizontal="center"/>
    </xf>
    <xf numFmtId="0" fontId="53" fillId="19" borderId="33" xfId="0" applyFont="1" applyFill="1" applyBorder="1" applyAlignment="1">
      <alignment horizontal="center"/>
    </xf>
    <xf numFmtId="0" fontId="0" fillId="0" borderId="1" xfId="0" applyBorder="1" applyAlignment="1">
      <alignment horizontal="center"/>
    </xf>
    <xf numFmtId="0" fontId="63" fillId="0" borderId="1" xfId="0" applyFont="1" applyBorder="1" applyAlignment="1">
      <alignment horizontal="center"/>
    </xf>
    <xf numFmtId="0" fontId="67" fillId="0" borderId="1" xfId="0" applyFont="1" applyBorder="1" applyAlignment="1">
      <alignment horizontal="center"/>
    </xf>
    <xf numFmtId="0" fontId="0" fillId="0" borderId="1" xfId="0" applyBorder="1" applyAlignment="1">
      <alignment horizontal="center" wrapText="1"/>
    </xf>
    <xf numFmtId="0" fontId="25" fillId="0" borderId="26" xfId="0" applyFont="1" applyBorder="1" applyAlignment="1">
      <alignment horizontal="center" vertical="center"/>
    </xf>
    <xf numFmtId="0" fontId="25" fillId="0" borderId="50"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xf>
    <xf numFmtId="0" fontId="60" fillId="0" borderId="1" xfId="0" applyFont="1" applyBorder="1" applyAlignment="1">
      <alignment horizontal="center"/>
    </xf>
    <xf numFmtId="0" fontId="25" fillId="0" borderId="26" xfId="0" applyFont="1" applyBorder="1" applyAlignment="1">
      <alignment horizontal="left"/>
    </xf>
    <xf numFmtId="0" fontId="25" fillId="0" borderId="7" xfId="0" applyFont="1" applyBorder="1" applyAlignment="1">
      <alignment horizontal="left"/>
    </xf>
    <xf numFmtId="0" fontId="0" fillId="33" borderId="1" xfId="0" applyFill="1" applyBorder="1" applyAlignment="1">
      <alignment horizontal="center"/>
    </xf>
    <xf numFmtId="0" fontId="54" fillId="0" borderId="5" xfId="0" applyFont="1" applyBorder="1" applyAlignment="1" applyProtection="1">
      <alignment horizontal="center" vertical="center" wrapText="1"/>
      <protection locked="0"/>
    </xf>
    <xf numFmtId="0" fontId="54" fillId="0" borderId="8" xfId="0" applyFont="1" applyBorder="1" applyAlignment="1" applyProtection="1">
      <alignment horizontal="center" vertical="center" wrapText="1"/>
      <protection locked="0"/>
    </xf>
    <xf numFmtId="0" fontId="54" fillId="0" borderId="9" xfId="0" applyFont="1" applyBorder="1" applyAlignment="1" applyProtection="1">
      <alignment horizontal="center" vertical="center" wrapText="1"/>
      <protection locked="0"/>
    </xf>
    <xf numFmtId="0" fontId="67" fillId="0" borderId="5" xfId="0" applyFont="1" applyBorder="1" applyAlignment="1" applyProtection="1">
      <alignment horizontal="center" vertical="center" wrapText="1"/>
      <protection locked="0"/>
    </xf>
    <xf numFmtId="0" fontId="56" fillId="0" borderId="51" xfId="0" applyFont="1" applyBorder="1" applyAlignment="1" applyProtection="1">
      <alignment horizontal="center" vertical="center" wrapText="1"/>
      <protection locked="0"/>
    </xf>
    <xf numFmtId="0" fontId="56" fillId="0" borderId="50" xfId="0" applyFont="1" applyBorder="1" applyAlignment="1" applyProtection="1">
      <alignment horizontal="center" vertical="center" wrapText="1"/>
      <protection locked="0"/>
    </xf>
    <xf numFmtId="0" fontId="56" fillId="0" borderId="15" xfId="0" applyFont="1" applyBorder="1" applyAlignment="1" applyProtection="1">
      <alignment horizontal="center" vertical="center" wrapText="1"/>
      <protection locked="0"/>
    </xf>
    <xf numFmtId="0" fontId="54" fillId="0" borderId="5" xfId="0" applyFont="1" applyBorder="1" applyAlignment="1" applyProtection="1">
      <alignment horizontal="center" vertical="center" wrapText="1"/>
      <protection hidden="1"/>
    </xf>
    <xf numFmtId="0" fontId="54" fillId="0" borderId="8" xfId="0" applyFont="1" applyBorder="1" applyAlignment="1" applyProtection="1">
      <alignment horizontal="center" vertical="center" wrapText="1"/>
      <protection hidden="1"/>
    </xf>
    <xf numFmtId="0" fontId="54" fillId="0" borderId="9" xfId="0" applyFont="1" applyBorder="1" applyAlignment="1" applyProtection="1">
      <alignment horizontal="center" vertical="center" wrapText="1"/>
      <protection hidden="1"/>
    </xf>
    <xf numFmtId="0" fontId="56" fillId="0" borderId="53" xfId="0" applyFont="1" applyBorder="1" applyAlignment="1" applyProtection="1">
      <alignment horizontal="center" vertical="center" wrapText="1"/>
      <protection locked="0"/>
    </xf>
    <xf numFmtId="0" fontId="56" fillId="0" borderId="54" xfId="0" applyFont="1" applyBorder="1" applyAlignment="1" applyProtection="1">
      <alignment horizontal="center" vertical="center" wrapText="1"/>
      <protection locked="0"/>
    </xf>
    <xf numFmtId="0" fontId="56" fillId="0" borderId="16" xfId="0" applyFont="1" applyBorder="1" applyAlignment="1" applyProtection="1">
      <alignment horizontal="center" vertical="center" wrapText="1"/>
      <protection locked="0"/>
    </xf>
    <xf numFmtId="0" fontId="54" fillId="0" borderId="11" xfId="0" applyFont="1" applyBorder="1" applyAlignment="1" applyProtection="1">
      <alignment horizontal="center" vertical="center"/>
      <protection hidden="1"/>
    </xf>
    <xf numFmtId="0" fontId="54" fillId="0" borderId="12" xfId="0" applyFont="1" applyBorder="1" applyAlignment="1" applyProtection="1">
      <alignment horizontal="center" vertical="center"/>
      <protection hidden="1"/>
    </xf>
    <xf numFmtId="0" fontId="54" fillId="0" borderId="44" xfId="0" applyFont="1" applyBorder="1" applyAlignment="1" applyProtection="1">
      <alignment horizontal="center" vertical="center"/>
      <protection hidden="1"/>
    </xf>
    <xf numFmtId="0" fontId="54" fillId="0" borderId="13" xfId="0" applyFont="1" applyBorder="1" applyAlignment="1" applyProtection="1">
      <alignment horizontal="center" vertical="center"/>
      <protection hidden="1"/>
    </xf>
    <xf numFmtId="0" fontId="54" fillId="0" borderId="52" xfId="0" applyFont="1" applyBorder="1" applyAlignment="1" applyProtection="1">
      <alignment horizontal="center" vertical="center" wrapText="1"/>
      <protection locked="0"/>
    </xf>
    <xf numFmtId="0" fontId="54" fillId="0" borderId="30" xfId="0" applyFont="1" applyBorder="1" applyAlignment="1" applyProtection="1">
      <alignment horizontal="center" vertical="center" wrapText="1"/>
      <protection locked="0"/>
    </xf>
    <xf numFmtId="0" fontId="54" fillId="0" borderId="45" xfId="0" applyFont="1" applyBorder="1" applyAlignment="1" applyProtection="1">
      <alignment horizontal="center" vertical="center" wrapText="1"/>
      <protection locked="0"/>
    </xf>
    <xf numFmtId="0" fontId="54" fillId="0" borderId="20" xfId="0" applyFont="1" applyBorder="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54" fillId="0" borderId="21" xfId="0" applyFont="1" applyBorder="1" applyAlignment="1" applyProtection="1">
      <alignment horizontal="center" vertical="center" wrapText="1"/>
      <protection locked="0"/>
    </xf>
    <xf numFmtId="0" fontId="54" fillId="0" borderId="62" xfId="0" applyFont="1" applyBorder="1" applyAlignment="1" applyProtection="1">
      <alignment horizontal="center" vertical="center" wrapText="1"/>
      <protection locked="0"/>
    </xf>
    <xf numFmtId="0" fontId="54" fillId="0" borderId="63" xfId="0" applyFont="1" applyBorder="1" applyAlignment="1" applyProtection="1">
      <alignment horizontal="center" vertical="center" wrapText="1"/>
      <protection locked="0"/>
    </xf>
    <xf numFmtId="0" fontId="54" fillId="0" borderId="28" xfId="0" applyFont="1" applyBorder="1" applyAlignment="1" applyProtection="1">
      <alignment horizontal="center" vertical="center" wrapText="1"/>
      <protection locked="0"/>
    </xf>
    <xf numFmtId="0" fontId="54" fillId="0" borderId="27" xfId="0" applyFont="1" applyBorder="1" applyAlignment="1" applyProtection="1">
      <alignment horizontal="center" vertical="center" wrapText="1"/>
      <protection hidden="1"/>
    </xf>
    <xf numFmtId="0" fontId="54" fillId="0" borderId="51" xfId="0" applyFont="1" applyBorder="1" applyAlignment="1" applyProtection="1">
      <alignment horizontal="center" vertical="center" wrapText="1"/>
      <protection hidden="1"/>
    </xf>
    <xf numFmtId="0" fontId="54" fillId="0" borderId="52" xfId="0" applyFont="1" applyBorder="1" applyAlignment="1" applyProtection="1">
      <alignment horizontal="center" vertical="center" wrapText="1"/>
      <protection hidden="1"/>
    </xf>
    <xf numFmtId="0" fontId="54" fillId="0" borderId="53" xfId="0" applyFont="1" applyBorder="1" applyAlignment="1" applyProtection="1">
      <alignment horizontal="center" vertical="center" wrapText="1"/>
      <protection hidden="1"/>
    </xf>
    <xf numFmtId="1" fontId="54" fillId="0" borderId="55" xfId="0" applyNumberFormat="1" applyFont="1" applyBorder="1" applyAlignment="1" applyProtection="1">
      <alignment horizontal="center" vertical="center"/>
      <protection hidden="1"/>
    </xf>
    <xf numFmtId="1" fontId="54" fillId="0" borderId="56" xfId="0" applyNumberFormat="1" applyFont="1" applyBorder="1" applyAlignment="1" applyProtection="1">
      <alignment horizontal="center" vertical="center"/>
      <protection hidden="1"/>
    </xf>
    <xf numFmtId="1" fontId="54" fillId="0" borderId="57" xfId="0" applyNumberFormat="1" applyFont="1" applyBorder="1" applyAlignment="1" applyProtection="1">
      <alignment horizontal="center" vertical="center"/>
      <protection hidden="1"/>
    </xf>
    <xf numFmtId="0" fontId="54" fillId="0" borderId="55" xfId="0" applyFont="1" applyBorder="1" applyAlignment="1" applyProtection="1">
      <alignment horizontal="center" vertical="center"/>
      <protection hidden="1"/>
    </xf>
    <xf numFmtId="0" fontId="54" fillId="0" borderId="56" xfId="0" applyFont="1" applyBorder="1" applyAlignment="1" applyProtection="1">
      <alignment horizontal="center" vertical="center"/>
      <protection hidden="1"/>
    </xf>
    <xf numFmtId="0" fontId="54" fillId="0" borderId="57" xfId="0" applyFont="1" applyBorder="1" applyAlignment="1" applyProtection="1">
      <alignment horizontal="center" vertical="center"/>
      <protection hidden="1"/>
    </xf>
    <xf numFmtId="0" fontId="54" fillId="0" borderId="11" xfId="0" applyFont="1" applyBorder="1" applyAlignment="1" applyProtection="1">
      <alignment horizontal="center" vertical="center" wrapText="1"/>
      <protection hidden="1"/>
    </xf>
    <xf numFmtId="0" fontId="54" fillId="0" borderId="12" xfId="0" applyFont="1" applyBorder="1" applyAlignment="1" applyProtection="1">
      <alignment horizontal="center" vertical="center" wrapText="1"/>
      <protection hidden="1"/>
    </xf>
    <xf numFmtId="0" fontId="54" fillId="0" borderId="44" xfId="0" applyFont="1" applyBorder="1" applyAlignment="1" applyProtection="1">
      <alignment horizontal="center" vertical="center" wrapText="1"/>
      <protection hidden="1"/>
    </xf>
    <xf numFmtId="0" fontId="54" fillId="0" borderId="13" xfId="0" applyFont="1" applyBorder="1" applyAlignment="1" applyProtection="1">
      <alignment horizontal="center" vertical="center" wrapText="1"/>
      <protection hidden="1"/>
    </xf>
    <xf numFmtId="0" fontId="56" fillId="0" borderId="27" xfId="0" applyFont="1" applyBorder="1" applyAlignment="1" applyProtection="1">
      <alignment horizontal="center" vertical="center" wrapText="1"/>
      <protection locked="0"/>
    </xf>
    <xf numFmtId="0" fontId="56" fillId="0" borderId="60" xfId="0" applyFont="1" applyBorder="1" applyAlignment="1" applyProtection="1">
      <alignment horizontal="center" vertical="center" wrapText="1"/>
      <protection locked="0"/>
    </xf>
    <xf numFmtId="0" fontId="56" fillId="0" borderId="14" xfId="0" applyFont="1" applyBorder="1" applyAlignment="1" applyProtection="1">
      <alignment horizontal="center" vertical="center" wrapText="1"/>
      <protection locked="0"/>
    </xf>
    <xf numFmtId="0" fontId="51" fillId="27" borderId="61" xfId="10" applyFill="1" applyBorder="1" applyAlignment="1">
      <alignment horizontal="center" vertical="center"/>
    </xf>
    <xf numFmtId="0" fontId="51" fillId="27" borderId="35" xfId="10" applyFill="1" applyBorder="1" applyAlignment="1">
      <alignment horizontal="center" vertical="center"/>
    </xf>
    <xf numFmtId="0" fontId="51" fillId="27" borderId="37" xfId="10" applyFill="1" applyBorder="1" applyAlignment="1">
      <alignment horizontal="center" vertical="center"/>
    </xf>
    <xf numFmtId="0" fontId="51" fillId="27" borderId="20" xfId="10" applyFill="1" applyBorder="1" applyAlignment="1">
      <alignment horizontal="center" vertical="center"/>
    </xf>
    <xf numFmtId="0" fontId="51" fillId="27" borderId="0" xfId="10" applyFill="1" applyAlignment="1">
      <alignment horizontal="center" vertical="center"/>
    </xf>
    <xf numFmtId="0" fontId="51" fillId="27" borderId="21" xfId="10" applyFill="1" applyBorder="1" applyAlignment="1">
      <alignment horizontal="center" vertical="center"/>
    </xf>
    <xf numFmtId="0" fontId="51" fillId="27" borderId="62" xfId="10" applyFill="1" applyBorder="1" applyAlignment="1">
      <alignment horizontal="center" vertical="center"/>
    </xf>
    <xf numFmtId="0" fontId="51" fillId="27" borderId="63" xfId="10" applyFill="1" applyBorder="1" applyAlignment="1">
      <alignment horizontal="center" vertical="center"/>
    </xf>
    <xf numFmtId="0" fontId="51" fillId="27" borderId="28" xfId="10" applyFill="1" applyBorder="1" applyAlignment="1">
      <alignment horizontal="center" vertical="center"/>
    </xf>
    <xf numFmtId="3" fontId="54" fillId="0" borderId="5" xfId="0" applyNumberFormat="1" applyFont="1" applyBorder="1" applyAlignment="1" applyProtection="1">
      <alignment horizontal="center" vertical="center" wrapText="1"/>
      <protection hidden="1"/>
    </xf>
    <xf numFmtId="3" fontId="54" fillId="0" borderId="9" xfId="0" applyNumberFormat="1" applyFont="1" applyBorder="1" applyAlignment="1" applyProtection="1">
      <alignment horizontal="center" vertical="center" wrapText="1"/>
      <protection hidden="1"/>
    </xf>
    <xf numFmtId="0" fontId="54" fillId="0" borderId="58" xfId="0" applyFont="1" applyBorder="1" applyAlignment="1" applyProtection="1">
      <alignment horizontal="center" vertical="center"/>
      <protection hidden="1"/>
    </xf>
    <xf numFmtId="0" fontId="54" fillId="0" borderId="41" xfId="0" applyFont="1" applyBorder="1" applyAlignment="1" applyProtection="1">
      <alignment horizontal="center" vertical="center"/>
      <protection hidden="1"/>
    </xf>
    <xf numFmtId="0" fontId="54" fillId="0" borderId="59" xfId="0" applyFont="1" applyBorder="1" applyAlignment="1" applyProtection="1">
      <alignment horizontal="center" vertical="center"/>
      <protection hidden="1"/>
    </xf>
    <xf numFmtId="0" fontId="65" fillId="0" borderId="5" xfId="0" applyFont="1" applyBorder="1" applyAlignment="1" applyProtection="1">
      <alignment horizontal="center" vertical="center" textRotation="90" wrapText="1"/>
      <protection locked="0"/>
    </xf>
    <xf numFmtId="0" fontId="65" fillId="0" borderId="8" xfId="0" applyFont="1" applyBorder="1" applyAlignment="1" applyProtection="1">
      <alignment horizontal="center" vertical="center" textRotation="90" wrapText="1"/>
      <protection locked="0"/>
    </xf>
    <xf numFmtId="0" fontId="65" fillId="0" borderId="9" xfId="0" applyFont="1" applyBorder="1" applyAlignment="1" applyProtection="1">
      <alignment horizontal="center" vertical="center" textRotation="90" wrapText="1"/>
      <protection locked="0"/>
    </xf>
    <xf numFmtId="0" fontId="56" fillId="14" borderId="5" xfId="0" applyFont="1" applyFill="1" applyBorder="1" applyAlignment="1" applyProtection="1">
      <alignment horizontal="center" vertical="center" wrapText="1"/>
      <protection locked="0"/>
    </xf>
    <xf numFmtId="0" fontId="56" fillId="14" borderId="8" xfId="0" applyFont="1" applyFill="1" applyBorder="1" applyAlignment="1" applyProtection="1">
      <alignment horizontal="center" vertical="center" wrapText="1"/>
      <protection locked="0"/>
    </xf>
    <xf numFmtId="0" fontId="56" fillId="14" borderId="9" xfId="0" applyFont="1" applyFill="1" applyBorder="1" applyAlignment="1" applyProtection="1">
      <alignment horizontal="center" vertical="center" wrapText="1"/>
      <protection locked="0"/>
    </xf>
    <xf numFmtId="0" fontId="54" fillId="0" borderId="11" xfId="0" applyFont="1" applyBorder="1" applyAlignment="1" applyProtection="1">
      <alignment horizontal="center" vertical="center"/>
      <protection locked="0"/>
    </xf>
    <xf numFmtId="0" fontId="54" fillId="0" borderId="12" xfId="0" applyFont="1" applyBorder="1" applyAlignment="1" applyProtection="1">
      <alignment horizontal="center" vertical="center"/>
      <protection locked="0"/>
    </xf>
    <xf numFmtId="0" fontId="54" fillId="0" borderId="44" xfId="0" applyFont="1" applyBorder="1" applyAlignment="1" applyProtection="1">
      <alignment horizontal="center" vertical="center"/>
      <protection locked="0"/>
    </xf>
    <xf numFmtId="0" fontId="54" fillId="0" borderId="13" xfId="0" applyFont="1" applyBorder="1" applyAlignment="1" applyProtection="1">
      <alignment horizontal="center" vertical="center"/>
      <protection locked="0"/>
    </xf>
    <xf numFmtId="0" fontId="56" fillId="0" borderId="61" xfId="0" applyFont="1" applyBorder="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56" fillId="0" borderId="62" xfId="0" applyFont="1" applyBorder="1" applyAlignment="1" applyProtection="1">
      <alignment horizontal="center" vertical="center"/>
      <protection locked="0"/>
    </xf>
    <xf numFmtId="0" fontId="56" fillId="14" borderId="37" xfId="0" applyFont="1" applyFill="1" applyBorder="1" applyAlignment="1" applyProtection="1">
      <alignment horizontal="center" vertical="center" wrapText="1"/>
      <protection locked="0"/>
    </xf>
    <xf numFmtId="0" fontId="56" fillId="14" borderId="21" xfId="0" applyFont="1" applyFill="1" applyBorder="1" applyAlignment="1" applyProtection="1">
      <alignment horizontal="center" vertical="center" wrapText="1"/>
      <protection locked="0"/>
    </xf>
    <xf numFmtId="0" fontId="56" fillId="14" borderId="28" xfId="0" applyFont="1" applyFill="1" applyBorder="1" applyAlignment="1" applyProtection="1">
      <alignment horizontal="center" vertical="center" wrapText="1"/>
      <protection locked="0"/>
    </xf>
    <xf numFmtId="0" fontId="22" fillId="34" borderId="5" xfId="0" applyFont="1" applyFill="1" applyBorder="1" applyAlignment="1">
      <alignment horizontal="center" vertical="center" textRotation="90" wrapText="1"/>
    </xf>
    <xf numFmtId="0" fontId="22" fillId="34" borderId="8" xfId="0" applyFont="1" applyFill="1" applyBorder="1" applyAlignment="1">
      <alignment horizontal="center" vertical="center" textRotation="90" wrapText="1"/>
    </xf>
    <xf numFmtId="0" fontId="22" fillId="34" borderId="9" xfId="0" applyFont="1" applyFill="1" applyBorder="1" applyAlignment="1">
      <alignment horizontal="center" vertical="center" textRotation="90" wrapText="1"/>
    </xf>
    <xf numFmtId="0" fontId="74" fillId="28" borderId="61" xfId="0" applyFont="1" applyFill="1" applyBorder="1" applyAlignment="1">
      <alignment horizontal="center" vertical="center" wrapText="1"/>
    </xf>
    <xf numFmtId="0" fontId="74" fillId="28" borderId="35" xfId="0" applyFont="1" applyFill="1" applyBorder="1" applyAlignment="1">
      <alignment horizontal="center" vertical="center" wrapText="1"/>
    </xf>
    <xf numFmtId="0" fontId="74" fillId="28" borderId="37" xfId="0" applyFont="1" applyFill="1" applyBorder="1" applyAlignment="1">
      <alignment horizontal="center" vertical="center" wrapText="1"/>
    </xf>
    <xf numFmtId="0" fontId="74" fillId="28" borderId="62" xfId="0" applyFont="1" applyFill="1" applyBorder="1" applyAlignment="1">
      <alignment horizontal="center" vertical="center" wrapText="1"/>
    </xf>
    <xf numFmtId="0" fontId="74" fillId="28" borderId="63" xfId="0" applyFont="1" applyFill="1" applyBorder="1" applyAlignment="1">
      <alignment horizontal="center" vertical="center" wrapText="1"/>
    </xf>
    <xf numFmtId="0" fontId="74" fillId="28" borderId="28" xfId="0" applyFont="1" applyFill="1" applyBorder="1" applyAlignment="1">
      <alignment horizontal="center" vertical="center" wrapText="1"/>
    </xf>
    <xf numFmtId="0" fontId="22" fillId="26" borderId="61" xfId="0" applyFont="1" applyFill="1" applyBorder="1" applyAlignment="1">
      <alignment horizontal="center" vertical="center" textRotation="90" wrapText="1"/>
    </xf>
    <xf numFmtId="0" fontId="22" fillId="26" borderId="20" xfId="0" applyFont="1" applyFill="1" applyBorder="1" applyAlignment="1">
      <alignment horizontal="center" vertical="center" textRotation="90" wrapText="1"/>
    </xf>
    <xf numFmtId="0" fontId="22" fillId="26" borderId="62" xfId="0" applyFont="1" applyFill="1" applyBorder="1" applyAlignment="1">
      <alignment horizontal="center" vertical="center" textRotation="90" wrapText="1"/>
    </xf>
    <xf numFmtId="0" fontId="39" fillId="26" borderId="37" xfId="10" applyFont="1" applyFill="1" applyBorder="1" applyAlignment="1">
      <alignment horizontal="center" vertical="center" textRotation="90" wrapText="1"/>
    </xf>
    <xf numFmtId="0" fontId="39" fillId="26" borderId="21" xfId="10" applyFont="1" applyFill="1" applyBorder="1" applyAlignment="1">
      <alignment horizontal="center" vertical="center" textRotation="90" wrapText="1"/>
    </xf>
    <xf numFmtId="0" fontId="39" fillId="26" borderId="28" xfId="10" applyFont="1" applyFill="1" applyBorder="1" applyAlignment="1">
      <alignment horizontal="center" vertical="center" textRotation="90" wrapText="1"/>
    </xf>
    <xf numFmtId="0" fontId="75" fillId="28" borderId="19" xfId="10" applyFont="1" applyFill="1" applyBorder="1" applyAlignment="1">
      <alignment horizontal="center" vertical="center" wrapText="1"/>
    </xf>
    <xf numFmtId="0" fontId="75" fillId="28" borderId="36" xfId="10" applyFont="1" applyFill="1" applyBorder="1" applyAlignment="1">
      <alignment horizontal="center" vertical="center" wrapText="1"/>
    </xf>
    <xf numFmtId="0" fontId="68" fillId="28" borderId="34" xfId="0" applyFont="1" applyFill="1" applyBorder="1" applyAlignment="1">
      <alignment horizontal="center" vertical="center" wrapText="1"/>
    </xf>
    <xf numFmtId="0" fontId="68" fillId="28" borderId="25" xfId="0" applyFont="1" applyFill="1" applyBorder="1" applyAlignment="1">
      <alignment horizontal="center" vertical="center" wrapText="1"/>
    </xf>
    <xf numFmtId="0" fontId="68" fillId="28" borderId="56" xfId="0" applyFont="1" applyFill="1" applyBorder="1" applyAlignment="1">
      <alignment horizontal="center" vertical="center" wrapText="1"/>
    </xf>
    <xf numFmtId="0" fontId="68" fillId="28" borderId="41" xfId="0" applyFont="1" applyFill="1" applyBorder="1" applyAlignment="1">
      <alignment horizontal="center" vertical="center" wrapText="1"/>
    </xf>
    <xf numFmtId="0" fontId="22" fillId="26" borderId="11" xfId="0" applyFont="1" applyFill="1" applyBorder="1" applyAlignment="1">
      <alignment horizontal="center" vertical="center" wrapText="1"/>
    </xf>
    <xf numFmtId="0" fontId="22" fillId="26" borderId="13" xfId="0" applyFont="1" applyFill="1" applyBorder="1" applyAlignment="1">
      <alignment horizontal="center" vertical="center" wrapText="1"/>
    </xf>
    <xf numFmtId="0" fontId="22" fillId="26" borderId="5" xfId="0" applyFont="1" applyFill="1" applyBorder="1" applyAlignment="1">
      <alignment horizontal="center" vertical="center" wrapText="1"/>
    </xf>
    <xf numFmtId="0" fontId="22" fillId="26" borderId="8" xfId="0" applyFont="1" applyFill="1" applyBorder="1" applyAlignment="1">
      <alignment horizontal="center" vertical="center" wrapText="1"/>
    </xf>
    <xf numFmtId="0" fontId="22" fillId="26" borderId="9" xfId="0" applyFont="1" applyFill="1" applyBorder="1" applyAlignment="1">
      <alignment horizontal="center" vertical="center" wrapText="1"/>
    </xf>
    <xf numFmtId="0" fontId="76" fillId="26" borderId="2" xfId="10" applyFont="1" applyFill="1" applyBorder="1" applyAlignment="1">
      <alignment horizontal="center" vertical="center" wrapText="1"/>
    </xf>
    <xf numFmtId="0" fontId="76" fillId="26" borderId="17" xfId="10" applyFont="1" applyFill="1" applyBorder="1" applyAlignment="1">
      <alignment horizontal="center" vertical="center" wrapText="1"/>
    </xf>
    <xf numFmtId="0" fontId="76" fillId="26" borderId="22" xfId="10" applyFont="1" applyFill="1" applyBorder="1" applyAlignment="1">
      <alignment horizontal="center" vertical="center" wrapText="1"/>
    </xf>
    <xf numFmtId="0" fontId="76" fillId="26" borderId="3" xfId="10" applyFont="1" applyFill="1" applyBorder="1" applyAlignment="1">
      <alignment horizontal="center" vertical="center" wrapText="1"/>
    </xf>
    <xf numFmtId="0" fontId="76" fillId="26" borderId="1" xfId="10" applyFont="1" applyFill="1" applyBorder="1" applyAlignment="1">
      <alignment horizontal="center" vertical="center" wrapText="1"/>
    </xf>
    <xf numFmtId="0" fontId="76" fillId="26" borderId="10" xfId="10" applyFont="1" applyFill="1" applyBorder="1" applyAlignment="1">
      <alignment horizontal="center" vertical="center" wrapText="1"/>
    </xf>
    <xf numFmtId="0" fontId="68" fillId="22" borderId="19" xfId="0" applyFont="1" applyFill="1" applyBorder="1" applyAlignment="1">
      <alignment horizontal="center" vertical="center" wrapText="1"/>
    </xf>
    <xf numFmtId="0" fontId="68" fillId="22" borderId="36" xfId="0" applyFont="1" applyFill="1" applyBorder="1" applyAlignment="1">
      <alignment horizontal="center" vertical="center" wrapText="1"/>
    </xf>
    <xf numFmtId="0" fontId="8" fillId="0" borderId="1" xfId="0" applyFont="1" applyBorder="1" applyAlignment="1">
      <alignment horizontal="center"/>
    </xf>
    <xf numFmtId="0" fontId="62" fillId="24" borderId="61" xfId="0" applyFont="1" applyFill="1" applyBorder="1" applyAlignment="1">
      <alignment horizontal="center" vertical="center"/>
    </xf>
    <xf numFmtId="0" fontId="71" fillId="24" borderId="35" xfId="0" applyFont="1" applyFill="1" applyBorder="1" applyAlignment="1">
      <alignment horizontal="center" vertical="center"/>
    </xf>
    <xf numFmtId="0" fontId="71" fillId="24" borderId="37" xfId="0" applyFont="1" applyFill="1" applyBorder="1" applyAlignment="1">
      <alignment horizontal="center" vertical="center"/>
    </xf>
    <xf numFmtId="0" fontId="39" fillId="25" borderId="19" xfId="10" applyFont="1" applyFill="1" applyBorder="1" applyAlignment="1">
      <alignment horizontal="center" vertical="center" wrapText="1"/>
    </xf>
    <xf numFmtId="0" fontId="39" fillId="25" borderId="36" xfId="10" applyFont="1" applyFill="1" applyBorder="1" applyAlignment="1">
      <alignment horizontal="center" vertical="center" wrapText="1"/>
    </xf>
    <xf numFmtId="0" fontId="74" fillId="11" borderId="19" xfId="0" applyFont="1" applyFill="1" applyBorder="1" applyAlignment="1">
      <alignment horizontal="center"/>
    </xf>
    <xf numFmtId="0" fontId="74" fillId="11" borderId="24" xfId="0" applyFont="1" applyFill="1" applyBorder="1" applyAlignment="1">
      <alignment horizontal="center"/>
    </xf>
    <xf numFmtId="0" fontId="74" fillId="11" borderId="36" xfId="0" applyFont="1" applyFill="1" applyBorder="1" applyAlignment="1">
      <alignment horizontal="center"/>
    </xf>
    <xf numFmtId="0" fontId="77" fillId="26" borderId="3" xfId="0" applyFont="1" applyFill="1" applyBorder="1" applyAlignment="1">
      <alignment horizontal="center" vertical="center" textRotation="90" wrapText="1"/>
    </xf>
    <xf numFmtId="0" fontId="77" fillId="26" borderId="4" xfId="0" applyFont="1" applyFill="1" applyBorder="1" applyAlignment="1">
      <alignment horizontal="center" vertical="center" textRotation="90" wrapText="1"/>
    </xf>
    <xf numFmtId="0" fontId="77" fillId="26" borderId="1" xfId="0" applyFont="1" applyFill="1" applyBorder="1" applyAlignment="1">
      <alignment horizontal="center" vertical="center" textRotation="90" wrapText="1"/>
    </xf>
    <xf numFmtId="0" fontId="77" fillId="26" borderId="18" xfId="0" applyFont="1" applyFill="1" applyBorder="1" applyAlignment="1">
      <alignment horizontal="center" vertical="center" textRotation="90" wrapText="1"/>
    </xf>
    <xf numFmtId="0" fontId="77" fillId="26" borderId="10" xfId="0" applyFont="1" applyFill="1" applyBorder="1" applyAlignment="1">
      <alignment horizontal="center" vertical="center" textRotation="90" wrapText="1"/>
    </xf>
    <xf numFmtId="0" fontId="77" fillId="26" borderId="23" xfId="0" applyFont="1" applyFill="1" applyBorder="1" applyAlignment="1">
      <alignment horizontal="center" vertical="center" textRotation="90" wrapText="1"/>
    </xf>
    <xf numFmtId="0" fontId="74" fillId="26" borderId="19" xfId="0" applyFont="1" applyFill="1" applyBorder="1" applyAlignment="1">
      <alignment horizontal="center"/>
    </xf>
    <xf numFmtId="0" fontId="74" fillId="26" borderId="24" xfId="0" applyFont="1" applyFill="1" applyBorder="1" applyAlignment="1">
      <alignment horizontal="center"/>
    </xf>
    <xf numFmtId="0" fontId="74" fillId="26" borderId="36" xfId="0" applyFont="1" applyFill="1" applyBorder="1" applyAlignment="1">
      <alignment horizontal="center"/>
    </xf>
    <xf numFmtId="0" fontId="74" fillId="25" borderId="61" xfId="0" applyFont="1" applyFill="1" applyBorder="1" applyAlignment="1">
      <alignment horizontal="center" vertical="center" wrapText="1"/>
    </xf>
    <xf numFmtId="0" fontId="74" fillId="25" borderId="35" xfId="0" applyFont="1" applyFill="1" applyBorder="1" applyAlignment="1">
      <alignment horizontal="center" vertical="center" wrapText="1"/>
    </xf>
    <xf numFmtId="0" fontId="74" fillId="25" borderId="37" xfId="0" applyFont="1" applyFill="1" applyBorder="1" applyAlignment="1">
      <alignment horizontal="center" vertical="center" wrapText="1"/>
    </xf>
    <xf numFmtId="0" fontId="74" fillId="25" borderId="62" xfId="0" applyFont="1" applyFill="1" applyBorder="1" applyAlignment="1">
      <alignment horizontal="center" vertical="center" wrapText="1"/>
    </xf>
    <xf numFmtId="0" fontId="74" fillId="25" borderId="63" xfId="0" applyFont="1" applyFill="1" applyBorder="1" applyAlignment="1">
      <alignment horizontal="center" vertical="center" wrapText="1"/>
    </xf>
    <xf numFmtId="0" fontId="74" fillId="25" borderId="28" xfId="0" applyFont="1" applyFill="1" applyBorder="1" applyAlignment="1">
      <alignment horizontal="center" vertical="center" wrapText="1"/>
    </xf>
    <xf numFmtId="0" fontId="68" fillId="25" borderId="56" xfId="0" applyFont="1" applyFill="1" applyBorder="1" applyAlignment="1">
      <alignment horizontal="center" vertical="center" wrapText="1"/>
    </xf>
    <xf numFmtId="0" fontId="68" fillId="25" borderId="41" xfId="0" applyFont="1" applyFill="1" applyBorder="1" applyAlignment="1">
      <alignment horizontal="center" vertical="center" wrapText="1"/>
    </xf>
    <xf numFmtId="0" fontId="68" fillId="22" borderId="5" xfId="0" applyFont="1" applyFill="1" applyBorder="1" applyAlignment="1">
      <alignment horizontal="center" vertical="center" wrapText="1"/>
    </xf>
    <xf numFmtId="0" fontId="68" fillId="22" borderId="9" xfId="0" applyFont="1" applyFill="1" applyBorder="1" applyAlignment="1">
      <alignment horizontal="center" vertical="center" wrapText="1"/>
    </xf>
    <xf numFmtId="0" fontId="71" fillId="11" borderId="19" xfId="0" applyFont="1" applyFill="1" applyBorder="1" applyAlignment="1">
      <alignment horizontal="center"/>
    </xf>
    <xf numFmtId="0" fontId="71" fillId="11" borderId="24" xfId="0" applyFont="1" applyFill="1" applyBorder="1" applyAlignment="1">
      <alignment horizontal="center"/>
    </xf>
    <xf numFmtId="0" fontId="8" fillId="24" borderId="19"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4" borderId="36" xfId="0" applyFont="1" applyFill="1" applyBorder="1" applyAlignment="1">
      <alignment horizontal="center" vertical="center" wrapText="1"/>
    </xf>
    <xf numFmtId="0" fontId="65" fillId="0" borderId="0" xfId="0" applyFont="1" applyAlignment="1" applyProtection="1">
      <alignment horizontal="center" vertical="center" wrapText="1"/>
      <protection hidden="1"/>
    </xf>
    <xf numFmtId="0" fontId="22" fillId="26" borderId="14" xfId="0" applyFont="1" applyFill="1" applyBorder="1" applyAlignment="1">
      <alignment horizontal="center" vertical="center" wrapText="1"/>
    </xf>
    <xf numFmtId="0" fontId="22" fillId="26" borderId="16" xfId="0" applyFont="1" applyFill="1" applyBorder="1" applyAlignment="1">
      <alignment horizontal="center" vertical="center" wrapText="1"/>
    </xf>
    <xf numFmtId="0" fontId="40" fillId="35" borderId="61" xfId="0" applyFont="1" applyFill="1" applyBorder="1" applyAlignment="1">
      <alignment horizontal="center" vertical="center"/>
    </xf>
    <xf numFmtId="0" fontId="40" fillId="35" borderId="35" xfId="0" applyFont="1" applyFill="1" applyBorder="1" applyAlignment="1">
      <alignment horizontal="center" vertical="center"/>
    </xf>
    <xf numFmtId="0" fontId="40" fillId="35" borderId="37" xfId="0" applyFont="1" applyFill="1" applyBorder="1" applyAlignment="1">
      <alignment horizontal="center" vertical="center"/>
    </xf>
    <xf numFmtId="0" fontId="40" fillId="35" borderId="62" xfId="0" applyFont="1" applyFill="1" applyBorder="1" applyAlignment="1">
      <alignment horizontal="center" vertical="center"/>
    </xf>
    <xf numFmtId="0" fontId="40" fillId="35" borderId="63" xfId="0" applyFont="1" applyFill="1" applyBorder="1" applyAlignment="1">
      <alignment horizontal="center" vertical="center"/>
    </xf>
    <xf numFmtId="0" fontId="40" fillId="35" borderId="28" xfId="0" applyFont="1" applyFill="1" applyBorder="1" applyAlignment="1">
      <alignment horizontal="center" vertical="center"/>
    </xf>
    <xf numFmtId="0" fontId="22" fillId="35" borderId="27" xfId="12" applyFont="1" applyFill="1" applyBorder="1" applyAlignment="1">
      <alignment horizontal="center" vertical="center" wrapText="1"/>
    </xf>
    <xf numFmtId="0" fontId="22" fillId="35" borderId="52" xfId="12" applyFont="1" applyFill="1" applyBorder="1" applyAlignment="1">
      <alignment horizontal="center" vertical="center" wrapText="1"/>
    </xf>
    <xf numFmtId="0" fontId="22" fillId="36" borderId="5" xfId="0" applyFont="1" applyFill="1" applyBorder="1" applyAlignment="1">
      <alignment horizontal="center" vertical="center" wrapText="1"/>
    </xf>
    <xf numFmtId="0" fontId="22" fillId="36" borderId="9" xfId="0" applyFont="1" applyFill="1" applyBorder="1" applyAlignment="1">
      <alignment horizontal="center" vertical="center" wrapText="1"/>
    </xf>
    <xf numFmtId="0" fontId="54" fillId="0" borderId="29" xfId="0" applyFont="1" applyBorder="1" applyAlignment="1" applyProtection="1">
      <alignment horizontal="center" vertical="center" wrapText="1"/>
      <protection locked="0"/>
    </xf>
    <xf numFmtId="0" fontId="54" fillId="0" borderId="31" xfId="0" applyFont="1" applyBorder="1" applyAlignment="1" applyProtection="1">
      <alignment horizontal="center" vertical="center" wrapText="1"/>
      <protection locked="0"/>
    </xf>
    <xf numFmtId="0" fontId="54" fillId="0" borderId="47" xfId="0" applyFont="1" applyBorder="1" applyAlignment="1" applyProtection="1">
      <alignment horizontal="center" vertical="center" wrapText="1"/>
      <protection locked="0"/>
    </xf>
    <xf numFmtId="0" fontId="54" fillId="0" borderId="48" xfId="0" applyFont="1" applyBorder="1" applyAlignment="1" applyProtection="1">
      <alignment horizontal="center" vertical="center" wrapText="1"/>
      <protection locked="0"/>
    </xf>
    <xf numFmtId="0" fontId="54" fillId="0" borderId="32" xfId="0" applyFont="1" applyBorder="1" applyAlignment="1" applyProtection="1">
      <alignment horizontal="center" vertical="center" wrapText="1"/>
      <protection locked="0"/>
    </xf>
    <xf numFmtId="0" fontId="54" fillId="0" borderId="33" xfId="0" applyFont="1" applyBorder="1" applyAlignment="1" applyProtection="1">
      <alignment horizontal="center" vertical="center" wrapText="1"/>
      <protection locked="0"/>
    </xf>
    <xf numFmtId="0" fontId="54" fillId="0" borderId="34" xfId="0" applyFont="1" applyBorder="1" applyAlignment="1" applyProtection="1">
      <alignment horizontal="center" vertical="center" wrapText="1"/>
      <protection locked="0"/>
    </xf>
    <xf numFmtId="0" fontId="22" fillId="35" borderId="11" xfId="12" applyFont="1" applyFill="1" applyBorder="1" applyAlignment="1">
      <alignment horizontal="center" vertical="center" wrapText="1"/>
    </xf>
    <xf numFmtId="0" fontId="22" fillId="35" borderId="44" xfId="12" applyFont="1" applyFill="1" applyBorder="1" applyAlignment="1">
      <alignment horizontal="center" vertical="center" wrapText="1"/>
    </xf>
    <xf numFmtId="0" fontId="68" fillId="27" borderId="5" xfId="0" applyFont="1" applyFill="1" applyBorder="1" applyAlignment="1">
      <alignment horizontal="center" vertical="center" wrapText="1"/>
    </xf>
    <xf numFmtId="0" fontId="68" fillId="27" borderId="9" xfId="0" applyFont="1" applyFill="1" applyBorder="1" applyAlignment="1">
      <alignment horizontal="center" vertical="center" wrapText="1"/>
    </xf>
    <xf numFmtId="0" fontId="68" fillId="27" borderId="11" xfId="0" applyFont="1" applyFill="1" applyBorder="1" applyAlignment="1">
      <alignment horizontal="center" vertical="center" wrapText="1"/>
    </xf>
    <xf numFmtId="0" fontId="68" fillId="27" borderId="13" xfId="0" applyFont="1" applyFill="1" applyBorder="1" applyAlignment="1">
      <alignment horizontal="center" vertical="center" wrapText="1"/>
    </xf>
    <xf numFmtId="0" fontId="40" fillId="36" borderId="61" xfId="0" applyFont="1" applyFill="1" applyBorder="1" applyAlignment="1">
      <alignment horizontal="center" vertical="center" wrapText="1"/>
    </xf>
    <xf numFmtId="0" fontId="40" fillId="36" borderId="37" xfId="0" applyFont="1" applyFill="1" applyBorder="1" applyAlignment="1">
      <alignment horizontal="center" vertical="center" wrapText="1"/>
    </xf>
    <xf numFmtId="0" fontId="40" fillId="36" borderId="62" xfId="0" applyFont="1" applyFill="1" applyBorder="1" applyAlignment="1">
      <alignment horizontal="center" vertical="center" wrapText="1"/>
    </xf>
    <xf numFmtId="0" fontId="40" fillId="36" borderId="28" xfId="0" applyFont="1" applyFill="1" applyBorder="1" applyAlignment="1">
      <alignment horizontal="center" vertical="center" wrapText="1"/>
    </xf>
    <xf numFmtId="0" fontId="63" fillId="0" borderId="26" xfId="0" applyFont="1" applyBorder="1" applyAlignment="1">
      <alignment horizontal="center"/>
    </xf>
    <xf numFmtId="0" fontId="63" fillId="0" borderId="50" xfId="0" applyFont="1" applyBorder="1" applyAlignment="1">
      <alignment horizontal="center"/>
    </xf>
    <xf numFmtId="0" fontId="63" fillId="0" borderId="7" xfId="0" applyFont="1" applyBorder="1" applyAlignment="1">
      <alignment horizontal="center"/>
    </xf>
    <xf numFmtId="0" fontId="40" fillId="27" borderId="61" xfId="0" applyFont="1" applyFill="1" applyBorder="1" applyAlignment="1">
      <alignment horizontal="center" vertical="center"/>
    </xf>
    <xf numFmtId="0" fontId="40" fillId="27" borderId="35" xfId="0" applyFont="1" applyFill="1" applyBorder="1" applyAlignment="1">
      <alignment horizontal="center" vertical="center"/>
    </xf>
    <xf numFmtId="0" fontId="40" fillId="27" borderId="37" xfId="0" applyFont="1" applyFill="1" applyBorder="1" applyAlignment="1">
      <alignment horizontal="center" vertical="center"/>
    </xf>
    <xf numFmtId="0" fontId="40" fillId="27" borderId="62" xfId="0" applyFont="1" applyFill="1" applyBorder="1" applyAlignment="1">
      <alignment horizontal="center" vertical="center"/>
    </xf>
    <xf numFmtId="0" fontId="40" fillId="27" borderId="63" xfId="0" applyFont="1" applyFill="1" applyBorder="1" applyAlignment="1">
      <alignment horizontal="center" vertical="center"/>
    </xf>
    <xf numFmtId="0" fontId="40" fillId="27" borderId="28" xfId="0" applyFont="1" applyFill="1" applyBorder="1" applyAlignment="1">
      <alignment horizontal="center" vertical="center"/>
    </xf>
    <xf numFmtId="0" fontId="22" fillId="24" borderId="19" xfId="0" applyFont="1" applyFill="1" applyBorder="1" applyAlignment="1">
      <alignment horizontal="center" vertical="center" wrapText="1"/>
    </xf>
    <xf numFmtId="0" fontId="22" fillId="24" borderId="24" xfId="0" applyFont="1" applyFill="1" applyBorder="1" applyAlignment="1">
      <alignment horizontal="center" vertical="center" wrapText="1"/>
    </xf>
    <xf numFmtId="0" fontId="62" fillId="24" borderId="64" xfId="0" applyFont="1" applyFill="1" applyBorder="1" applyAlignment="1">
      <alignment horizontal="center" vertical="center" wrapText="1"/>
    </xf>
    <xf numFmtId="0" fontId="71" fillId="24" borderId="65" xfId="0" applyFont="1" applyFill="1" applyBorder="1" applyAlignment="1">
      <alignment horizontal="center" vertical="center" wrapText="1"/>
    </xf>
    <xf numFmtId="0" fontId="71" fillId="24" borderId="66" xfId="0" applyFont="1" applyFill="1" applyBorder="1" applyAlignment="1">
      <alignment horizontal="center" vertical="center" wrapText="1"/>
    </xf>
    <xf numFmtId="0" fontId="56" fillId="14" borderId="61" xfId="0" applyFont="1" applyFill="1" applyBorder="1" applyAlignment="1" applyProtection="1">
      <alignment horizontal="center" vertical="center" wrapText="1"/>
      <protection locked="0"/>
    </xf>
    <xf numFmtId="0" fontId="56" fillId="14" borderId="20" xfId="0" applyFont="1" applyFill="1" applyBorder="1" applyAlignment="1" applyProtection="1">
      <alignment horizontal="center" vertical="center" wrapText="1"/>
      <protection locked="0"/>
    </xf>
    <xf numFmtId="0" fontId="56" fillId="14" borderId="62" xfId="0" applyFont="1" applyFill="1" applyBorder="1" applyAlignment="1" applyProtection="1">
      <alignment horizontal="center" vertical="center" wrapText="1"/>
      <protection locked="0"/>
    </xf>
    <xf numFmtId="0" fontId="72" fillId="31" borderId="61" xfId="0" applyFont="1" applyFill="1" applyBorder="1" applyAlignment="1">
      <alignment horizontal="center" vertical="center" wrapText="1"/>
    </xf>
    <xf numFmtId="0" fontId="72" fillId="31" borderId="37" xfId="0" applyFont="1" applyFill="1" applyBorder="1" applyAlignment="1">
      <alignment horizontal="center" vertical="center" wrapText="1"/>
    </xf>
    <xf numFmtId="0" fontId="62" fillId="22" borderId="19" xfId="0" applyFont="1" applyFill="1" applyBorder="1" applyAlignment="1">
      <alignment horizontal="center"/>
    </xf>
    <xf numFmtId="0" fontId="62" fillId="22" borderId="24" xfId="0" applyFont="1" applyFill="1" applyBorder="1" applyAlignment="1">
      <alignment horizontal="center"/>
    </xf>
    <xf numFmtId="0" fontId="62" fillId="22" borderId="36" xfId="0" applyFont="1" applyFill="1" applyBorder="1" applyAlignment="1">
      <alignment horizontal="center"/>
    </xf>
    <xf numFmtId="0" fontId="53" fillId="18" borderId="20" xfId="0" applyFont="1" applyFill="1" applyBorder="1" applyAlignment="1">
      <alignment horizontal="center" vertical="center"/>
    </xf>
    <xf numFmtId="0" fontId="53" fillId="18" borderId="0" xfId="0" applyFont="1" applyFill="1" applyAlignment="1">
      <alignment horizontal="center" vertical="center"/>
    </xf>
    <xf numFmtId="0" fontId="0" fillId="14" borderId="42" xfId="0" applyFill="1" applyBorder="1" applyAlignment="1">
      <alignment horizontal="justify" vertical="center"/>
    </xf>
    <xf numFmtId="0" fontId="0" fillId="14" borderId="60" xfId="0" applyFill="1" applyBorder="1" applyAlignment="1">
      <alignment horizontal="justify" vertical="center"/>
    </xf>
    <xf numFmtId="0" fontId="0" fillId="14" borderId="26" xfId="0" applyFill="1" applyBorder="1" applyAlignment="1">
      <alignment horizontal="justify" vertical="center"/>
    </xf>
    <xf numFmtId="0" fontId="0" fillId="14" borderId="50" xfId="0" applyFill="1" applyBorder="1" applyAlignment="1">
      <alignment horizontal="justify" vertical="center"/>
    </xf>
    <xf numFmtId="0" fontId="62" fillId="21" borderId="26" xfId="0" applyFont="1" applyFill="1" applyBorder="1" applyAlignment="1">
      <alignment horizontal="center"/>
    </xf>
    <xf numFmtId="0" fontId="62" fillId="21" borderId="50" xfId="0" applyFont="1" applyFill="1" applyBorder="1" applyAlignment="1">
      <alignment horizontal="center"/>
    </xf>
    <xf numFmtId="0" fontId="62" fillId="21" borderId="7" xfId="0" applyFont="1" applyFill="1" applyBorder="1" applyAlignment="1">
      <alignment horizontal="center"/>
    </xf>
    <xf numFmtId="0" fontId="62" fillId="14" borderId="67" xfId="0" applyFont="1" applyFill="1" applyBorder="1" applyAlignment="1">
      <alignment horizontal="center" vertical="center" wrapText="1"/>
    </xf>
    <xf numFmtId="0" fontId="62" fillId="14" borderId="25" xfId="0" applyFont="1" applyFill="1" applyBorder="1" applyAlignment="1">
      <alignment horizontal="center" vertical="center" wrapText="1"/>
    </xf>
    <xf numFmtId="0" fontId="62" fillId="14" borderId="68" xfId="0" applyFont="1" applyFill="1" applyBorder="1" applyAlignment="1">
      <alignment horizontal="center" vertical="center" wrapText="1"/>
    </xf>
    <xf numFmtId="0" fontId="0" fillId="14" borderId="26" xfId="0" applyFill="1" applyBorder="1" applyAlignment="1">
      <alignment horizontal="left" vertical="top" wrapText="1"/>
    </xf>
    <xf numFmtId="0" fontId="0" fillId="14" borderId="15" xfId="0" applyFill="1" applyBorder="1" applyAlignment="1">
      <alignment horizontal="left" vertical="top" wrapText="1"/>
    </xf>
    <xf numFmtId="0" fontId="0" fillId="14" borderId="15" xfId="0" applyFill="1" applyBorder="1" applyAlignment="1">
      <alignment horizontal="left" vertical="top"/>
    </xf>
    <xf numFmtId="0" fontId="0" fillId="14" borderId="51" xfId="0" applyFill="1" applyBorder="1" applyAlignment="1">
      <alignment horizontal="left" vertical="top" wrapText="1"/>
    </xf>
    <xf numFmtId="0" fontId="0" fillId="14" borderId="50" xfId="0" applyFill="1" applyBorder="1" applyAlignment="1">
      <alignment horizontal="left" vertical="top" wrapText="1"/>
    </xf>
    <xf numFmtId="0" fontId="0" fillId="14" borderId="7" xfId="0" applyFill="1" applyBorder="1" applyAlignment="1">
      <alignment horizontal="left" vertical="top" wrapText="1"/>
    </xf>
    <xf numFmtId="0" fontId="0" fillId="14" borderId="50" xfId="0" applyFill="1" applyBorder="1" applyAlignment="1">
      <alignment horizontal="left" vertical="top"/>
    </xf>
    <xf numFmtId="0" fontId="0" fillId="14" borderId="7" xfId="0" applyFill="1" applyBorder="1" applyAlignment="1">
      <alignment horizontal="left" vertical="top"/>
    </xf>
    <xf numFmtId="0" fontId="52" fillId="14" borderId="0" xfId="0" applyFont="1" applyFill="1" applyAlignment="1">
      <alignment horizontal="justify" vertical="top" wrapText="1"/>
    </xf>
    <xf numFmtId="0" fontId="0" fillId="14" borderId="39" xfId="0" applyFill="1" applyBorder="1" applyAlignment="1">
      <alignment horizontal="justify" vertical="center"/>
    </xf>
    <xf numFmtId="0" fontId="0" fillId="14" borderId="54" xfId="0" applyFill="1" applyBorder="1" applyAlignment="1">
      <alignment horizontal="justify" vertical="center"/>
    </xf>
    <xf numFmtId="0" fontId="0" fillId="14" borderId="53" xfId="0" applyFill="1" applyBorder="1" applyAlignment="1">
      <alignment horizontal="left" vertical="top" wrapText="1"/>
    </xf>
    <xf numFmtId="0" fontId="0" fillId="14" borderId="54" xfId="0" applyFill="1" applyBorder="1" applyAlignment="1">
      <alignment horizontal="left" vertical="top"/>
    </xf>
    <xf numFmtId="0" fontId="0" fillId="14" borderId="38" xfId="0" applyFill="1" applyBorder="1" applyAlignment="1">
      <alignment horizontal="left" vertical="top"/>
    </xf>
    <xf numFmtId="0" fontId="0" fillId="14" borderId="39" xfId="0" applyFill="1" applyBorder="1" applyAlignment="1">
      <alignment horizontal="left" vertical="top" wrapText="1"/>
    </xf>
    <xf numFmtId="0" fontId="0" fillId="14" borderId="16" xfId="0" applyFill="1" applyBorder="1" applyAlignment="1">
      <alignment horizontal="left" vertical="top" wrapText="1"/>
    </xf>
    <xf numFmtId="0" fontId="60" fillId="14" borderId="19" xfId="0" applyFont="1" applyFill="1" applyBorder="1" applyAlignment="1">
      <alignment horizontal="justify" vertical="center" wrapText="1"/>
    </xf>
    <xf numFmtId="0" fontId="60" fillId="14" borderId="24" xfId="0" applyFont="1" applyFill="1" applyBorder="1" applyAlignment="1">
      <alignment horizontal="justify" vertical="center" wrapText="1"/>
    </xf>
    <xf numFmtId="0" fontId="60" fillId="14" borderId="36" xfId="0" applyFont="1" applyFill="1" applyBorder="1" applyAlignment="1">
      <alignment horizontal="justify" vertical="center" wrapText="1"/>
    </xf>
    <xf numFmtId="0" fontId="35" fillId="36" borderId="35" xfId="12" applyFont="1" applyFill="1" applyBorder="1" applyAlignment="1">
      <alignment horizontal="center" vertical="center"/>
    </xf>
    <xf numFmtId="0" fontId="35" fillId="36" borderId="37" xfId="12" applyFont="1" applyFill="1" applyBorder="1" applyAlignment="1">
      <alignment horizontal="center" vertical="center"/>
    </xf>
    <xf numFmtId="0" fontId="3" fillId="0" borderId="64" xfId="12" applyBorder="1" applyAlignment="1">
      <alignment horizontal="center" vertical="center" wrapText="1"/>
    </xf>
    <xf numFmtId="0" fontId="3" fillId="0" borderId="66" xfId="12" applyBorder="1" applyAlignment="1">
      <alignment horizontal="center" vertical="center" wrapText="1"/>
    </xf>
    <xf numFmtId="0" fontId="3" fillId="0" borderId="1" xfId="12" applyBorder="1" applyAlignment="1">
      <alignment horizontal="left" vertical="center" wrapText="1"/>
    </xf>
    <xf numFmtId="0" fontId="3" fillId="0" borderId="69" xfId="12" applyBorder="1" applyAlignment="1">
      <alignment horizontal="center" vertical="center" wrapText="1"/>
    </xf>
    <xf numFmtId="0" fontId="3" fillId="0" borderId="59" xfId="12" applyBorder="1" applyAlignment="1">
      <alignment horizontal="center" vertical="center" wrapText="1"/>
    </xf>
    <xf numFmtId="0" fontId="78" fillId="36" borderId="19" xfId="0" applyFont="1" applyFill="1" applyBorder="1" applyAlignment="1">
      <alignment horizontal="center" vertical="center"/>
    </xf>
    <xf numFmtId="0" fontId="78" fillId="36" borderId="36" xfId="0" applyFont="1" applyFill="1" applyBorder="1" applyAlignment="1">
      <alignment horizontal="center" vertical="center"/>
    </xf>
    <xf numFmtId="0" fontId="7" fillId="11" borderId="1" xfId="12" applyFont="1" applyFill="1" applyBorder="1" applyAlignment="1">
      <alignment horizontal="center" vertical="center"/>
    </xf>
    <xf numFmtId="0" fontId="5" fillId="2" borderId="1" xfId="12" applyFont="1" applyFill="1" applyBorder="1" applyAlignment="1">
      <alignment horizontal="center" vertical="center"/>
    </xf>
    <xf numFmtId="0" fontId="11" fillId="15" borderId="46" xfId="12" applyFont="1" applyFill="1" applyBorder="1" applyAlignment="1">
      <alignment horizontal="center" vertical="center" wrapText="1"/>
    </xf>
    <xf numFmtId="0" fontId="11" fillId="15" borderId="56" xfId="12" applyFont="1" applyFill="1" applyBorder="1" applyAlignment="1">
      <alignment horizontal="center" vertical="center" wrapText="1"/>
    </xf>
    <xf numFmtId="0" fontId="11" fillId="15" borderId="25" xfId="12" applyFont="1" applyFill="1" applyBorder="1" applyAlignment="1">
      <alignment horizontal="center" vertical="center" wrapText="1"/>
    </xf>
    <xf numFmtId="0" fontId="11" fillId="16" borderId="46" xfId="12" applyFont="1" applyFill="1" applyBorder="1" applyAlignment="1">
      <alignment horizontal="center" vertical="center" wrapText="1"/>
    </xf>
    <xf numFmtId="0" fontId="11" fillId="16" borderId="56" xfId="12" applyFont="1" applyFill="1" applyBorder="1" applyAlignment="1">
      <alignment horizontal="center" vertical="center" wrapText="1"/>
    </xf>
    <xf numFmtId="0" fontId="11" fillId="16" borderId="25" xfId="12" applyFont="1" applyFill="1" applyBorder="1" applyAlignment="1">
      <alignment horizontal="center" vertical="center" wrapText="1"/>
    </xf>
    <xf numFmtId="0" fontId="9" fillId="37" borderId="1" xfId="12" applyFont="1" applyFill="1" applyBorder="1" applyAlignment="1">
      <alignment horizontal="center" vertical="center" wrapText="1"/>
    </xf>
    <xf numFmtId="0" fontId="7" fillId="38" borderId="1" xfId="12" applyFont="1" applyFill="1" applyBorder="1" applyAlignment="1">
      <alignment horizontal="center" vertical="center"/>
    </xf>
    <xf numFmtId="0" fontId="11" fillId="13" borderId="46" xfId="12" applyFont="1" applyFill="1" applyBorder="1" applyAlignment="1">
      <alignment horizontal="center" vertical="center" wrapText="1"/>
    </xf>
    <xf numFmtId="0" fontId="11" fillId="13" borderId="56" xfId="12" applyFont="1" applyFill="1" applyBorder="1" applyAlignment="1">
      <alignment horizontal="center" vertical="center" wrapText="1"/>
    </xf>
    <xf numFmtId="0" fontId="11" fillId="13" borderId="25" xfId="12" applyFont="1" applyFill="1" applyBorder="1" applyAlignment="1">
      <alignment horizontal="center" vertical="center" wrapText="1"/>
    </xf>
    <xf numFmtId="0" fontId="11" fillId="12" borderId="1" xfId="12" applyFont="1" applyFill="1" applyBorder="1" applyAlignment="1">
      <alignment horizontal="center" vertical="center" wrapText="1"/>
    </xf>
    <xf numFmtId="0" fontId="11" fillId="12" borderId="1" xfId="12" applyFont="1" applyFill="1" applyBorder="1" applyAlignment="1">
      <alignment horizontal="center" vertical="center"/>
    </xf>
    <xf numFmtId="0" fontId="12" fillId="12" borderId="46" xfId="12" applyFont="1" applyFill="1" applyBorder="1" applyAlignment="1">
      <alignment horizontal="center" vertical="center" wrapText="1"/>
    </xf>
    <xf numFmtId="0" fontId="12" fillId="12" borderId="56" xfId="12" applyFont="1" applyFill="1" applyBorder="1" applyAlignment="1">
      <alignment horizontal="center" vertical="center" wrapText="1"/>
    </xf>
    <xf numFmtId="0" fontId="12" fillId="12" borderId="25" xfId="12" applyFont="1" applyFill="1" applyBorder="1" applyAlignment="1">
      <alignment horizontal="center" vertical="center" wrapText="1"/>
    </xf>
    <xf numFmtId="0" fontId="5" fillId="2" borderId="46" xfId="12" applyFont="1" applyFill="1" applyBorder="1" applyAlignment="1">
      <alignment horizontal="center" vertical="center"/>
    </xf>
    <xf numFmtId="0" fontId="5" fillId="2" borderId="56" xfId="12" applyFont="1" applyFill="1" applyBorder="1" applyAlignment="1">
      <alignment horizontal="center" vertical="center"/>
    </xf>
    <xf numFmtId="0" fontId="5" fillId="2" borderId="25" xfId="12" applyFont="1" applyFill="1" applyBorder="1" applyAlignment="1">
      <alignment horizontal="center" vertical="center"/>
    </xf>
    <xf numFmtId="0" fontId="11" fillId="15" borderId="46" xfId="12" applyFont="1" applyFill="1" applyBorder="1" applyAlignment="1">
      <alignment horizontal="center" vertical="center"/>
    </xf>
    <xf numFmtId="0" fontId="11" fillId="15" borderId="56" xfId="12" applyFont="1" applyFill="1" applyBorder="1" applyAlignment="1">
      <alignment horizontal="center" vertical="center"/>
    </xf>
    <xf numFmtId="0" fontId="11" fillId="15" borderId="25" xfId="12" applyFont="1" applyFill="1" applyBorder="1" applyAlignment="1">
      <alignment horizontal="center" vertical="center"/>
    </xf>
    <xf numFmtId="0" fontId="11" fillId="16" borderId="46" xfId="12" applyFont="1" applyFill="1" applyBorder="1" applyAlignment="1">
      <alignment horizontal="center" vertical="center"/>
    </xf>
    <xf numFmtId="0" fontId="11" fillId="16" borderId="56" xfId="12" applyFont="1" applyFill="1" applyBorder="1" applyAlignment="1">
      <alignment horizontal="center" vertical="center"/>
    </xf>
    <xf numFmtId="0" fontId="11" fillId="16" borderId="25" xfId="12" applyFont="1" applyFill="1" applyBorder="1" applyAlignment="1">
      <alignment horizontal="center" vertical="center"/>
    </xf>
    <xf numFmtId="0" fontId="5" fillId="11" borderId="46" xfId="12" applyFont="1" applyFill="1" applyBorder="1" applyAlignment="1">
      <alignment horizontal="center" vertical="center"/>
    </xf>
    <xf numFmtId="0" fontId="5" fillId="11" borderId="56" xfId="12" applyFont="1" applyFill="1" applyBorder="1" applyAlignment="1">
      <alignment horizontal="center" vertical="center"/>
    </xf>
    <xf numFmtId="0" fontId="5" fillId="11" borderId="25" xfId="12" applyFont="1" applyFill="1" applyBorder="1" applyAlignment="1">
      <alignment horizontal="center" vertical="center"/>
    </xf>
    <xf numFmtId="0" fontId="11" fillId="13" borderId="46" xfId="12" applyFont="1" applyFill="1" applyBorder="1" applyAlignment="1">
      <alignment horizontal="center" vertical="center"/>
    </xf>
    <xf numFmtId="0" fontId="11" fillId="13" borderId="56" xfId="12" applyFont="1" applyFill="1" applyBorder="1" applyAlignment="1">
      <alignment horizontal="center" vertical="center"/>
    </xf>
    <xf numFmtId="0" fontId="11" fillId="13" borderId="25" xfId="12" applyFont="1" applyFill="1" applyBorder="1" applyAlignment="1">
      <alignment horizontal="center" vertical="center"/>
    </xf>
    <xf numFmtId="0" fontId="8" fillId="14" borderId="47" xfId="12" applyFont="1" applyFill="1" applyBorder="1" applyAlignment="1">
      <alignment horizontal="center" vertical="center" wrapText="1"/>
    </xf>
    <xf numFmtId="0" fontId="8" fillId="14" borderId="0" xfId="12" applyFont="1" applyFill="1" applyAlignment="1">
      <alignment horizontal="center" vertical="center" wrapText="1"/>
    </xf>
    <xf numFmtId="0" fontId="11" fillId="12" borderId="46" xfId="12" applyFont="1" applyFill="1" applyBorder="1" applyAlignment="1">
      <alignment horizontal="center" vertical="center" wrapText="1"/>
    </xf>
    <xf numFmtId="0" fontId="11" fillId="12" borderId="56" xfId="12" applyFont="1" applyFill="1" applyBorder="1" applyAlignment="1">
      <alignment horizontal="center" vertical="center" wrapText="1"/>
    </xf>
    <xf numFmtId="0" fontId="11" fillId="12" borderId="25" xfId="12" applyFont="1" applyFill="1" applyBorder="1" applyAlignment="1">
      <alignment horizontal="center" vertical="center" wrapText="1"/>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71" fillId="39" borderId="29" xfId="0" applyFont="1" applyFill="1" applyBorder="1" applyAlignment="1">
      <alignment horizontal="center" vertical="center" wrapText="1"/>
    </xf>
    <xf numFmtId="0" fontId="71" fillId="39" borderId="31" xfId="0" applyFont="1" applyFill="1" applyBorder="1" applyAlignment="1">
      <alignment horizontal="center" vertical="center" wrapText="1"/>
    </xf>
    <xf numFmtId="0" fontId="71" fillId="39" borderId="47" xfId="0" applyFont="1" applyFill="1" applyBorder="1" applyAlignment="1">
      <alignment horizontal="center" vertical="center" wrapText="1"/>
    </xf>
    <xf numFmtId="0" fontId="71" fillId="39" borderId="48" xfId="0" applyFont="1" applyFill="1" applyBorder="1" applyAlignment="1">
      <alignment horizontal="center" vertical="center" wrapText="1"/>
    </xf>
    <xf numFmtId="0" fontId="71" fillId="39" borderId="32" xfId="0" applyFont="1" applyFill="1" applyBorder="1" applyAlignment="1">
      <alignment horizontal="center" vertical="center" wrapText="1"/>
    </xf>
    <xf numFmtId="0" fontId="71" fillId="39" borderId="34" xfId="0" applyFont="1" applyFill="1" applyBorder="1" applyAlignment="1">
      <alignment horizontal="center" vertical="center" wrapText="1"/>
    </xf>
    <xf numFmtId="0" fontId="0" fillId="0" borderId="0" xfId="0" applyAlignment="1">
      <alignment horizontal="center" wrapText="1"/>
    </xf>
    <xf numFmtId="0" fontId="62" fillId="39" borderId="26" xfId="0" applyFont="1" applyFill="1" applyBorder="1" applyAlignment="1">
      <alignment horizontal="center" vertical="center"/>
    </xf>
    <xf numFmtId="0" fontId="62" fillId="39" borderId="50" xfId="0" applyFont="1" applyFill="1" applyBorder="1" applyAlignment="1">
      <alignment horizontal="center" vertical="center"/>
    </xf>
    <xf numFmtId="0" fontId="62" fillId="39" borderId="7" xfId="0" applyFont="1" applyFill="1" applyBorder="1" applyAlignment="1">
      <alignment horizontal="center" vertical="center"/>
    </xf>
    <xf numFmtId="0" fontId="53" fillId="29" borderId="25" xfId="0" applyFont="1" applyFill="1" applyBorder="1" applyAlignment="1">
      <alignment horizontal="center" vertical="center"/>
    </xf>
    <xf numFmtId="0" fontId="53" fillId="29" borderId="1" xfId="0" applyFont="1" applyFill="1" applyBorder="1" applyAlignment="1">
      <alignment horizontal="center" vertical="center"/>
    </xf>
    <xf numFmtId="0" fontId="62" fillId="33" borderId="32" xfId="0" applyFont="1" applyFill="1" applyBorder="1" applyAlignment="1">
      <alignment horizontal="center" vertical="center"/>
    </xf>
    <xf numFmtId="0" fontId="62" fillId="33" borderId="33" xfId="0" applyFont="1" applyFill="1" applyBorder="1" applyAlignment="1">
      <alignment horizontal="center" vertical="center"/>
    </xf>
    <xf numFmtId="0" fontId="62" fillId="33" borderId="34" xfId="0" applyFont="1" applyFill="1" applyBorder="1" applyAlignment="1">
      <alignment horizontal="center" vertical="center"/>
    </xf>
    <xf numFmtId="0" fontId="53" fillId="29" borderId="25" xfId="0" applyFont="1" applyFill="1" applyBorder="1" applyAlignment="1">
      <alignment horizontal="center" vertical="center" wrapText="1"/>
    </xf>
    <xf numFmtId="0" fontId="53" fillId="29" borderId="1" xfId="0" applyFont="1" applyFill="1" applyBorder="1" applyAlignment="1">
      <alignment horizontal="center" vertical="center" wrapText="1"/>
    </xf>
    <xf numFmtId="0" fontId="62" fillId="33" borderId="25" xfId="0" applyFont="1" applyFill="1" applyBorder="1" applyAlignment="1">
      <alignment horizontal="center" vertical="center"/>
    </xf>
    <xf numFmtId="0" fontId="79" fillId="29" borderId="1" xfId="0" applyFont="1" applyFill="1" applyBorder="1" applyAlignment="1">
      <alignment horizontal="center"/>
    </xf>
    <xf numFmtId="0" fontId="80" fillId="29" borderId="1" xfId="0" applyFont="1" applyFill="1" applyBorder="1" applyAlignment="1">
      <alignment horizontal="center"/>
    </xf>
    <xf numFmtId="0" fontId="79" fillId="40" borderId="61" xfId="0" applyFont="1" applyFill="1" applyBorder="1" applyAlignment="1">
      <alignment horizontal="center" vertical="center"/>
    </xf>
    <xf numFmtId="0" fontId="79" fillId="40" borderId="35" xfId="0" applyFont="1" applyFill="1" applyBorder="1" applyAlignment="1">
      <alignment horizontal="center" vertical="center"/>
    </xf>
    <xf numFmtId="0" fontId="79" fillId="40" borderId="37" xfId="0" applyFont="1" applyFill="1" applyBorder="1" applyAlignment="1">
      <alignment horizontal="center" vertical="center"/>
    </xf>
    <xf numFmtId="0" fontId="79" fillId="40" borderId="20" xfId="0" applyFont="1" applyFill="1" applyBorder="1" applyAlignment="1">
      <alignment horizontal="center" vertical="center"/>
    </xf>
    <xf numFmtId="0" fontId="79" fillId="40" borderId="0" xfId="0" applyFont="1" applyFill="1" applyAlignment="1">
      <alignment horizontal="center" vertical="center"/>
    </xf>
    <xf numFmtId="0" fontId="79" fillId="40" borderId="21" xfId="0" applyFont="1" applyFill="1" applyBorder="1" applyAlignment="1">
      <alignment horizontal="center" vertical="center"/>
    </xf>
    <xf numFmtId="0" fontId="79" fillId="40" borderId="62" xfId="0" applyFont="1" applyFill="1" applyBorder="1" applyAlignment="1">
      <alignment horizontal="center" vertical="center"/>
    </xf>
    <xf numFmtId="0" fontId="79" fillId="40" borderId="63" xfId="0" applyFont="1" applyFill="1" applyBorder="1" applyAlignment="1">
      <alignment horizontal="center" vertical="center"/>
    </xf>
    <xf numFmtId="0" fontId="79" fillId="40" borderId="28" xfId="0" applyFont="1" applyFill="1" applyBorder="1" applyAlignment="1">
      <alignment horizontal="center" vertical="center"/>
    </xf>
    <xf numFmtId="0" fontId="53" fillId="0" borderId="46" xfId="0" applyFont="1" applyBorder="1" applyAlignment="1">
      <alignment horizontal="center" vertical="center"/>
    </xf>
    <xf numFmtId="0" fontId="53" fillId="0" borderId="56" xfId="0" applyFont="1" applyBorder="1" applyAlignment="1">
      <alignment horizontal="center" vertical="center"/>
    </xf>
    <xf numFmtId="0" fontId="53" fillId="0" borderId="25" xfId="0" applyFont="1" applyBorder="1" applyAlignment="1">
      <alignment horizontal="center" vertical="center"/>
    </xf>
  </cellXfs>
  <cellStyles count="14">
    <cellStyle name="Estilo 1" xfId="1" xr:uid="{00000000-0005-0000-0000-000000000000}"/>
    <cellStyle name="Estilo 2" xfId="2" xr:uid="{00000000-0005-0000-0000-000001000000}"/>
    <cellStyle name="Estilo 3" xfId="3" xr:uid="{00000000-0005-0000-0000-000002000000}"/>
    <cellStyle name="Estilo 4" xfId="4" xr:uid="{00000000-0005-0000-0000-000003000000}"/>
    <cellStyle name="Estilo 5" xfId="5" xr:uid="{00000000-0005-0000-0000-000004000000}"/>
    <cellStyle name="Estilo 6" xfId="6" xr:uid="{00000000-0005-0000-0000-000005000000}"/>
    <cellStyle name="Estilo 7" xfId="7" xr:uid="{00000000-0005-0000-0000-000006000000}"/>
    <cellStyle name="Estilo 8" xfId="8" xr:uid="{00000000-0005-0000-0000-000007000000}"/>
    <cellStyle name="Estilo 9" xfId="9" xr:uid="{00000000-0005-0000-0000-000008000000}"/>
    <cellStyle name="Hipervínculo" xfId="10" builtinId="8"/>
    <cellStyle name="Moneda 2" xfId="11" xr:uid="{00000000-0005-0000-0000-00000A000000}"/>
    <cellStyle name="Normal" xfId="0" builtinId="0"/>
    <cellStyle name="Normal 2" xfId="12" xr:uid="{00000000-0005-0000-0000-00000C000000}"/>
    <cellStyle name="Porcentaje 2" xfId="13" xr:uid="{00000000-0005-0000-0000-00000D000000}"/>
  </cellStyles>
  <dxfs count="20">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1971675</xdr:colOff>
      <xdr:row>10</xdr:row>
      <xdr:rowOff>114300</xdr:rowOff>
    </xdr:from>
    <xdr:to>
      <xdr:col>2</xdr:col>
      <xdr:colOff>352669</xdr:colOff>
      <xdr:row>15</xdr:row>
      <xdr:rowOff>9525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6D8865D0-DFE3-4289-86F0-F9A263890D85}"/>
            </a:ext>
          </a:extLst>
        </xdr:cNvPr>
        <xdr:cNvSpPr/>
      </xdr:nvSpPr>
      <xdr:spPr>
        <a:xfrm>
          <a:off x="2352675" y="3476625"/>
          <a:ext cx="1428750" cy="847725"/>
        </a:xfrm>
        <a:prstGeom prst="leftArrow">
          <a:avLst/>
        </a:prstGeom>
        <a:solidFill>
          <a:srgbClr val="FFFF66"/>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latin typeface="Arial Narrow" pitchFamily="34" charset="0"/>
            </a:rPr>
            <a:t>REGRESAR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76200</xdr:rowOff>
    </xdr:from>
    <xdr:to>
      <xdr:col>4</xdr:col>
      <xdr:colOff>133350</xdr:colOff>
      <xdr:row>5</xdr:row>
      <xdr:rowOff>161925</xdr:rowOff>
    </xdr:to>
    <xdr:pic>
      <xdr:nvPicPr>
        <xdr:cNvPr id="27912" name="Imagen 2">
          <a:extLst>
            <a:ext uri="{FF2B5EF4-FFF2-40B4-BE49-F238E27FC236}">
              <a16:creationId xmlns:a16="http://schemas.microsoft.com/office/drawing/2014/main" id="{927CB018-78E2-4D43-8C2E-E8BE9E40E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66700"/>
          <a:ext cx="9429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28575</xdr:colOff>
      <xdr:row>1</xdr:row>
      <xdr:rowOff>104775</xdr:rowOff>
    </xdr:from>
    <xdr:to>
      <xdr:col>16</xdr:col>
      <xdr:colOff>419100</xdr:colOff>
      <xdr:row>5</xdr:row>
      <xdr:rowOff>76200</xdr:rowOff>
    </xdr:to>
    <xdr:pic>
      <xdr:nvPicPr>
        <xdr:cNvPr id="27913" name="Imagen 3">
          <a:extLst>
            <a:ext uri="{FF2B5EF4-FFF2-40B4-BE49-F238E27FC236}">
              <a16:creationId xmlns:a16="http://schemas.microsoft.com/office/drawing/2014/main" id="{2FCC1D42-4FFE-4A54-9FEA-71D27C4DDA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275" y="295275"/>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790575</xdr:colOff>
      <xdr:row>100</xdr:row>
      <xdr:rowOff>104775</xdr:rowOff>
    </xdr:from>
    <xdr:to>
      <xdr:col>36</xdr:col>
      <xdr:colOff>352425</xdr:colOff>
      <xdr:row>103</xdr:row>
      <xdr:rowOff>133350</xdr:rowOff>
    </xdr:to>
    <xdr:pic>
      <xdr:nvPicPr>
        <xdr:cNvPr id="29557" name="Imagen 2">
          <a:extLst>
            <a:ext uri="{FF2B5EF4-FFF2-40B4-BE49-F238E27FC236}">
              <a16:creationId xmlns:a16="http://schemas.microsoft.com/office/drawing/2014/main" id="{4D03F58A-AC29-4E94-BD4D-A137D636A6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35375850" y="104775"/>
          <a:ext cx="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381000</xdr:colOff>
      <xdr:row>100</xdr:row>
      <xdr:rowOff>57150</xdr:rowOff>
    </xdr:from>
    <xdr:to>
      <xdr:col>1</xdr:col>
      <xdr:colOff>1600200</xdr:colOff>
      <xdr:row>104</xdr:row>
      <xdr:rowOff>123825</xdr:rowOff>
    </xdr:to>
    <xdr:pic>
      <xdr:nvPicPr>
        <xdr:cNvPr id="29558" name="Imagen 2">
          <a:extLst>
            <a:ext uri="{FF2B5EF4-FFF2-40B4-BE49-F238E27FC236}">
              <a16:creationId xmlns:a16="http://schemas.microsoft.com/office/drawing/2014/main" id="{564A4BEC-30BD-45E7-8AFA-12E4FBAB2B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57150"/>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752475</xdr:colOff>
      <xdr:row>100</xdr:row>
      <xdr:rowOff>200025</xdr:rowOff>
    </xdr:from>
    <xdr:to>
      <xdr:col>18</xdr:col>
      <xdr:colOff>619125</xdr:colOff>
      <xdr:row>104</xdr:row>
      <xdr:rowOff>76200</xdr:rowOff>
    </xdr:to>
    <xdr:pic>
      <xdr:nvPicPr>
        <xdr:cNvPr id="29559" name="Imagen 3">
          <a:extLst>
            <a:ext uri="{FF2B5EF4-FFF2-40B4-BE49-F238E27FC236}">
              <a16:creationId xmlns:a16="http://schemas.microsoft.com/office/drawing/2014/main" id="{9CEECB18-61C0-4795-A7A6-7CF7015EC90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897850" y="200025"/>
          <a:ext cx="10096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676275</xdr:colOff>
      <xdr:row>100</xdr:row>
      <xdr:rowOff>152400</xdr:rowOff>
    </xdr:from>
    <xdr:to>
      <xdr:col>41</xdr:col>
      <xdr:colOff>523875</xdr:colOff>
      <xdr:row>104</xdr:row>
      <xdr:rowOff>95250</xdr:rowOff>
    </xdr:to>
    <xdr:pic>
      <xdr:nvPicPr>
        <xdr:cNvPr id="29560" name="Imagen 3">
          <a:extLst>
            <a:ext uri="{FF2B5EF4-FFF2-40B4-BE49-F238E27FC236}">
              <a16:creationId xmlns:a16="http://schemas.microsoft.com/office/drawing/2014/main" id="{593327FE-8685-4360-B1D3-70E62E71A2A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90375" y="152400"/>
          <a:ext cx="10858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66</xdr:col>
      <xdr:colOff>1209675</xdr:colOff>
      <xdr:row>100</xdr:row>
      <xdr:rowOff>209550</xdr:rowOff>
    </xdr:from>
    <xdr:to>
      <xdr:col>67</xdr:col>
      <xdr:colOff>600075</xdr:colOff>
      <xdr:row>104</xdr:row>
      <xdr:rowOff>104775</xdr:rowOff>
    </xdr:to>
    <xdr:pic>
      <xdr:nvPicPr>
        <xdr:cNvPr id="29561" name="Imagen 3">
          <a:extLst>
            <a:ext uri="{FF2B5EF4-FFF2-40B4-BE49-F238E27FC236}">
              <a16:creationId xmlns:a16="http://schemas.microsoft.com/office/drawing/2014/main" id="{F342E153-6A9A-4826-996E-373A1D6451E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644800" y="209550"/>
          <a:ext cx="10287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1304925</xdr:colOff>
      <xdr:row>100</xdr:row>
      <xdr:rowOff>66675</xdr:rowOff>
    </xdr:from>
    <xdr:to>
      <xdr:col>19</xdr:col>
      <xdr:colOff>2524125</xdr:colOff>
      <xdr:row>104</xdr:row>
      <xdr:rowOff>133350</xdr:rowOff>
    </xdr:to>
    <xdr:pic>
      <xdr:nvPicPr>
        <xdr:cNvPr id="29562" name="Imagen 2">
          <a:extLst>
            <a:ext uri="{FF2B5EF4-FFF2-40B4-BE49-F238E27FC236}">
              <a16:creationId xmlns:a16="http://schemas.microsoft.com/office/drawing/2014/main" id="{712888D0-A592-4F13-8457-DB4ADC6ACC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45825" y="66675"/>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933450</xdr:colOff>
      <xdr:row>100</xdr:row>
      <xdr:rowOff>76200</xdr:rowOff>
    </xdr:from>
    <xdr:to>
      <xdr:col>45</xdr:col>
      <xdr:colOff>47625</xdr:colOff>
      <xdr:row>104</xdr:row>
      <xdr:rowOff>142875</xdr:rowOff>
    </xdr:to>
    <xdr:pic>
      <xdr:nvPicPr>
        <xdr:cNvPr id="29563" name="Imagen 2">
          <a:extLst>
            <a:ext uri="{FF2B5EF4-FFF2-40B4-BE49-F238E27FC236}">
              <a16:creationId xmlns:a16="http://schemas.microsoft.com/office/drawing/2014/main" id="{B91BD819-172E-4E74-A82F-354A375AE1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28825" y="76200"/>
          <a:ext cx="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1936254</xdr:colOff>
      <xdr:row>16</xdr:row>
      <xdr:rowOff>151840</xdr:rowOff>
    </xdr:from>
    <xdr:to>
      <xdr:col>2</xdr:col>
      <xdr:colOff>6191812</xdr:colOff>
      <xdr:row>19</xdr:row>
      <xdr:rowOff>160305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8AEA89FD-C5D3-4C6E-85B1-8A6BD7F5A411}"/>
            </a:ext>
          </a:extLst>
        </xdr:cNvPr>
        <xdr:cNvSpPr/>
      </xdr:nvSpPr>
      <xdr:spPr>
        <a:xfrm>
          <a:off x="3527489" y="5945281"/>
          <a:ext cx="4255558" cy="579965"/>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i="0">
              <a:latin typeface="Tahoma" pitchFamily="34" charset="0"/>
              <a:ea typeface="Tahoma" pitchFamily="34" charset="0"/>
              <a:cs typeface="Tahoma" pitchFamily="34" charset="0"/>
            </a:rPr>
            <a:t>REGRESAR AL MAPA DE RIESGOS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2313056</xdr:colOff>
      <xdr:row>21</xdr:row>
      <xdr:rowOff>113611</xdr:rowOff>
    </xdr:from>
    <xdr:to>
      <xdr:col>4</xdr:col>
      <xdr:colOff>978746</xdr:colOff>
      <xdr:row>26</xdr:row>
      <xdr:rowOff>7594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F1CBFFBE-51B5-48DF-B7DC-B2E494816BD3}"/>
            </a:ext>
          </a:extLst>
        </xdr:cNvPr>
        <xdr:cNvSpPr/>
      </xdr:nvSpPr>
      <xdr:spPr>
        <a:xfrm>
          <a:off x="4067244" y="4923736"/>
          <a:ext cx="2768944" cy="846483"/>
        </a:xfrm>
        <a:prstGeom prst="leftArrow">
          <a:avLst/>
        </a:prstGeom>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i="0">
              <a:solidFill>
                <a:schemeClr val="lt1"/>
              </a:solidFill>
              <a:effectLst/>
              <a:latin typeface="+mn-lt"/>
              <a:ea typeface="+mn-ea"/>
              <a:cs typeface="+mn-cs"/>
            </a:rPr>
            <a:t>    </a:t>
          </a:r>
          <a:r>
            <a:rPr lang="es-CO" sz="1000" b="1" i="0">
              <a:solidFill>
                <a:schemeClr val="lt1"/>
              </a:solidFill>
              <a:effectLst/>
              <a:latin typeface="Tahoma" pitchFamily="34" charset="0"/>
              <a:ea typeface="Tahoma" pitchFamily="34" charset="0"/>
              <a:cs typeface="Tahoma" pitchFamily="34" charset="0"/>
            </a:rPr>
            <a:t>REGRESAR AL MAPA DE</a:t>
          </a:r>
          <a:r>
            <a:rPr lang="es-CO" sz="1000" b="1" i="0" baseline="0">
              <a:solidFill>
                <a:schemeClr val="lt1"/>
              </a:solidFill>
              <a:effectLst/>
              <a:latin typeface="Tahoma" pitchFamily="34" charset="0"/>
              <a:ea typeface="Tahoma" pitchFamily="34" charset="0"/>
              <a:cs typeface="Tahoma" pitchFamily="34" charset="0"/>
            </a:rPr>
            <a:t> </a:t>
          </a:r>
          <a:r>
            <a:rPr lang="es-CO" sz="1000" b="1" i="0">
              <a:solidFill>
                <a:schemeClr val="lt1"/>
              </a:solidFill>
              <a:effectLst/>
              <a:latin typeface="Tahoma" pitchFamily="34" charset="0"/>
              <a:ea typeface="Tahoma" pitchFamily="34" charset="0"/>
              <a:cs typeface="Tahoma" pitchFamily="34" charset="0"/>
            </a:rPr>
            <a:t>RIESGOS</a:t>
          </a:r>
          <a:endParaRPr lang="es-CO" sz="1000">
            <a:effectLst/>
            <a:latin typeface="Tahoma" pitchFamily="34" charset="0"/>
            <a:ea typeface="Tahoma" pitchFamily="34" charset="0"/>
            <a:cs typeface="Tahoma"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3509885</xdr:colOff>
      <xdr:row>6</xdr:row>
      <xdr:rowOff>43295</xdr:rowOff>
    </xdr:from>
    <xdr:to>
      <xdr:col>10</xdr:col>
      <xdr:colOff>130809</xdr:colOff>
      <xdr:row>10</xdr:row>
      <xdr:rowOff>18078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BA145C2A-B1DC-46C0-AA99-73DAD1F7683A}"/>
            </a:ext>
          </a:extLst>
        </xdr:cNvPr>
        <xdr:cNvSpPr/>
      </xdr:nvSpPr>
      <xdr:spPr>
        <a:xfrm>
          <a:off x="4505680" y="7208693"/>
          <a:ext cx="4694605" cy="754101"/>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i="0">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1159220</xdr:colOff>
      <xdr:row>25</xdr:row>
      <xdr:rowOff>78271</xdr:rowOff>
    </xdr:from>
    <xdr:to>
      <xdr:col>6</xdr:col>
      <xdr:colOff>396951</xdr:colOff>
      <xdr:row>29</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454EF7D8-1D90-40EA-9465-7C5E11C5CA8C}"/>
            </a:ext>
          </a:extLst>
        </xdr:cNvPr>
        <xdr:cNvSpPr/>
      </xdr:nvSpPr>
      <xdr:spPr>
        <a:xfrm>
          <a:off x="1159220" y="4269271"/>
          <a:ext cx="35715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773903</xdr:colOff>
      <xdr:row>11</xdr:row>
      <xdr:rowOff>178594</xdr:rowOff>
    </xdr:from>
    <xdr:to>
      <xdr:col>18</xdr:col>
      <xdr:colOff>738204</xdr:colOff>
      <xdr:row>13</xdr:row>
      <xdr:rowOff>4762</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8FD2F67B-D9B5-463F-941D-01263872EDE2}"/>
            </a:ext>
          </a:extLst>
        </xdr:cNvPr>
        <xdr:cNvSpPr/>
      </xdr:nvSpPr>
      <xdr:spPr>
        <a:xfrm>
          <a:off x="20302534" y="4119563"/>
          <a:ext cx="1569248" cy="654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r>
            <a:rPr lang="es-CO" sz="800"/>
            <a:t>MATRIZ</a:t>
          </a:r>
          <a:r>
            <a:rPr lang="es-CO" sz="800" baseline="0"/>
            <a:t> DE CALIFICACIÓN</a:t>
          </a:r>
          <a:endParaRPr lang="es-CO" sz="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B1:D18"/>
  <sheetViews>
    <sheetView topLeftCell="A6" zoomScale="120" zoomScaleNormal="120" zoomScaleSheetLayoutView="130" workbookViewId="0"/>
  </sheetViews>
  <sheetFormatPr baseColWidth="10" defaultRowHeight="15" x14ac:dyDescent="0.25"/>
  <cols>
    <col min="1" max="1" width="5.7109375" style="6" customWidth="1"/>
    <col min="2" max="3" width="45.7109375" style="6" customWidth="1"/>
    <col min="4" max="4" width="35.5703125" style="6" customWidth="1"/>
    <col min="5" max="16384" width="11.42578125" style="6"/>
  </cols>
  <sheetData>
    <row r="1" spans="2:4" ht="3.75" customHeight="1" x14ac:dyDescent="0.25"/>
    <row r="2" spans="2:4" ht="2.25" customHeight="1" x14ac:dyDescent="0.25"/>
    <row r="3" spans="2:4" x14ac:dyDescent="0.25">
      <c r="B3" s="255" t="s">
        <v>0</v>
      </c>
      <c r="C3" s="256"/>
      <c r="D3" s="256"/>
    </row>
    <row r="4" spans="2:4" ht="108" customHeight="1" x14ac:dyDescent="0.25">
      <c r="B4" s="128" t="s">
        <v>228</v>
      </c>
      <c r="C4" s="128" t="s">
        <v>229</v>
      </c>
      <c r="D4" s="128" t="s">
        <v>230</v>
      </c>
    </row>
    <row r="5" spans="2:4" ht="45" x14ac:dyDescent="0.25">
      <c r="B5" s="83" t="s">
        <v>185</v>
      </c>
      <c r="C5" s="252" t="s">
        <v>225</v>
      </c>
      <c r="D5" s="254" t="s">
        <v>204</v>
      </c>
    </row>
    <row r="6" spans="2:4" ht="45" x14ac:dyDescent="0.25">
      <c r="B6" s="83" t="s">
        <v>186</v>
      </c>
      <c r="C6" s="253"/>
      <c r="D6" s="253"/>
    </row>
    <row r="7" spans="2:4" ht="75" x14ac:dyDescent="0.25">
      <c r="B7" s="129" t="s">
        <v>187</v>
      </c>
      <c r="C7" s="130" t="s">
        <v>223</v>
      </c>
      <c r="D7" s="130" t="s">
        <v>205</v>
      </c>
    </row>
    <row r="8" spans="2:4" ht="60" x14ac:dyDescent="0.25">
      <c r="B8" s="129" t="s">
        <v>188</v>
      </c>
      <c r="C8" s="130" t="s">
        <v>224</v>
      </c>
      <c r="D8" s="130" t="s">
        <v>206</v>
      </c>
    </row>
    <row r="9" spans="2:4" ht="50.25" customHeight="1" x14ac:dyDescent="0.25">
      <c r="B9" s="131" t="s">
        <v>222</v>
      </c>
      <c r="C9" s="131" t="s">
        <v>226</v>
      </c>
      <c r="D9" s="130" t="s">
        <v>207</v>
      </c>
    </row>
    <row r="10" spans="2:4" ht="62.25" customHeight="1" x14ac:dyDescent="0.25">
      <c r="B10" s="131" t="s">
        <v>218</v>
      </c>
      <c r="C10" s="127" t="s">
        <v>227</v>
      </c>
      <c r="D10" s="131" t="s">
        <v>208</v>
      </c>
    </row>
    <row r="11" spans="2:4" ht="64.5" customHeight="1" x14ac:dyDescent="0.25">
      <c r="B11" s="131"/>
      <c r="C11" s="131" t="s">
        <v>219</v>
      </c>
      <c r="D11" s="132" t="s">
        <v>209</v>
      </c>
    </row>
    <row r="12" spans="2:4" ht="81.75" customHeight="1" x14ac:dyDescent="0.25">
      <c r="B12" s="84"/>
    </row>
    <row r="13" spans="2:4" ht="81.75" customHeight="1" x14ac:dyDescent="0.25">
      <c r="B13" s="84"/>
    </row>
    <row r="14" spans="2:4" ht="81.75" customHeight="1" x14ac:dyDescent="0.25">
      <c r="B14" s="84"/>
    </row>
    <row r="15" spans="2:4" ht="81.75" customHeight="1" x14ac:dyDescent="0.25">
      <c r="B15" s="84"/>
    </row>
    <row r="16" spans="2:4" ht="81.75" customHeight="1" x14ac:dyDescent="0.25">
      <c r="B16" s="84"/>
    </row>
    <row r="17" ht="81.75" customHeight="1" x14ac:dyDescent="0.25"/>
    <row r="18" ht="81.75" customHeight="1" x14ac:dyDescent="0.25"/>
  </sheetData>
  <mergeCells count="3">
    <mergeCell ref="C5:C6"/>
    <mergeCell ref="D5:D6"/>
    <mergeCell ref="B3:D3"/>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B2:Q26"/>
  <sheetViews>
    <sheetView workbookViewId="0">
      <selection activeCell="F10" sqref="B10:F20"/>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9" max="9" width="19.140625" customWidth="1"/>
    <col min="10" max="10" width="7.42578125" hidden="1" customWidth="1"/>
    <col min="11" max="13" width="11.42578125" hidden="1" customWidth="1"/>
    <col min="14" max="14" width="11.42578125" customWidth="1"/>
    <col min="15" max="15" width="6.28515625" customWidth="1"/>
    <col min="16" max="18" width="6.42578125" customWidth="1"/>
  </cols>
  <sheetData>
    <row r="2" spans="2:17" x14ac:dyDescent="0.25">
      <c r="B2" s="259"/>
      <c r="C2" s="259"/>
      <c r="D2" s="259"/>
      <c r="E2" s="259"/>
      <c r="F2" s="258" t="s">
        <v>189</v>
      </c>
      <c r="G2" s="258"/>
      <c r="H2" s="258"/>
      <c r="I2" s="258"/>
      <c r="J2" s="258"/>
      <c r="K2" s="258"/>
      <c r="L2" s="258"/>
      <c r="M2" s="258"/>
      <c r="N2" s="258"/>
      <c r="O2" s="258"/>
      <c r="P2" s="258"/>
      <c r="Q2" s="258"/>
    </row>
    <row r="3" spans="2:17" x14ac:dyDescent="0.25">
      <c r="B3" s="259"/>
      <c r="C3" s="259"/>
      <c r="D3" s="259"/>
      <c r="E3" s="259"/>
      <c r="F3" s="258" t="s">
        <v>313</v>
      </c>
      <c r="G3" s="258"/>
      <c r="H3" s="258"/>
      <c r="I3" s="258"/>
      <c r="J3" s="258"/>
      <c r="K3" s="258"/>
      <c r="L3" s="258"/>
      <c r="M3" s="258"/>
      <c r="N3" s="258"/>
      <c r="O3" s="258"/>
      <c r="P3" s="258"/>
      <c r="Q3" s="258"/>
    </row>
    <row r="4" spans="2:17" ht="15" customHeight="1" x14ac:dyDescent="0.25">
      <c r="B4" s="259"/>
      <c r="C4" s="259"/>
      <c r="D4" s="259"/>
      <c r="E4" s="259"/>
      <c r="F4" s="258" t="s">
        <v>193</v>
      </c>
      <c r="G4" s="258"/>
      <c r="H4" s="258"/>
      <c r="I4" s="258"/>
      <c r="J4" s="258"/>
      <c r="K4" s="258"/>
      <c r="L4" s="258"/>
      <c r="M4" s="258"/>
      <c r="N4" s="258"/>
      <c r="O4" s="258"/>
      <c r="P4" s="258"/>
      <c r="Q4" s="258"/>
    </row>
    <row r="5" spans="2:17" x14ac:dyDescent="0.25">
      <c r="B5" s="259"/>
      <c r="C5" s="259"/>
      <c r="D5" s="259"/>
      <c r="E5" s="259"/>
      <c r="F5" s="261" t="s">
        <v>312</v>
      </c>
      <c r="G5" s="262"/>
      <c r="H5" s="262"/>
      <c r="I5" s="262"/>
      <c r="J5" s="262"/>
      <c r="K5" s="262"/>
      <c r="L5" s="262"/>
      <c r="M5" s="263"/>
      <c r="N5" s="264" t="s">
        <v>210</v>
      </c>
      <c r="O5" s="265"/>
      <c r="P5" s="258"/>
      <c r="Q5" s="258"/>
    </row>
    <row r="6" spans="2:17" x14ac:dyDescent="0.25">
      <c r="B6" s="259"/>
      <c r="C6" s="259"/>
      <c r="D6" s="259"/>
      <c r="E6" s="259"/>
      <c r="F6" s="264" t="s">
        <v>196</v>
      </c>
      <c r="G6" s="264"/>
      <c r="H6" s="264"/>
      <c r="I6" s="264"/>
      <c r="J6" s="264"/>
      <c r="K6" s="264"/>
      <c r="L6" s="264"/>
      <c r="M6" s="264"/>
      <c r="N6" s="266" t="s">
        <v>197</v>
      </c>
      <c r="O6" s="267"/>
      <c r="P6" s="258"/>
      <c r="Q6" s="258"/>
    </row>
    <row r="7" spans="2:17" x14ac:dyDescent="0.25">
      <c r="B7" s="268" t="s">
        <v>280</v>
      </c>
      <c r="C7" s="268"/>
      <c r="D7" s="268"/>
      <c r="E7" s="268"/>
      <c r="F7" s="268"/>
      <c r="G7" s="268"/>
      <c r="H7" s="268"/>
      <c r="I7" s="268"/>
      <c r="J7" s="268"/>
      <c r="K7" s="268"/>
      <c r="L7" s="268"/>
      <c r="M7" s="268"/>
      <c r="N7" s="268"/>
      <c r="O7" s="268"/>
      <c r="P7" s="268"/>
      <c r="Q7" s="268"/>
    </row>
    <row r="8" spans="2:17" x14ac:dyDescent="0.25">
      <c r="B8" s="257" t="s">
        <v>281</v>
      </c>
      <c r="C8" s="257"/>
      <c r="D8" s="257"/>
      <c r="E8" s="257"/>
      <c r="F8" s="260" t="s">
        <v>282</v>
      </c>
      <c r="G8" s="257" t="s">
        <v>47</v>
      </c>
      <c r="H8" s="257"/>
      <c r="I8" s="260" t="s">
        <v>283</v>
      </c>
      <c r="J8" s="260"/>
      <c r="K8" s="260"/>
      <c r="L8" s="260"/>
      <c r="M8" s="260"/>
      <c r="N8" s="260"/>
      <c r="O8" s="260"/>
      <c r="P8" s="260"/>
      <c r="Q8" s="260"/>
    </row>
    <row r="9" spans="2:17" x14ac:dyDescent="0.25">
      <c r="B9" s="257"/>
      <c r="C9" s="257"/>
      <c r="D9" s="257"/>
      <c r="E9" s="257"/>
      <c r="F9" s="260"/>
      <c r="G9" s="257"/>
      <c r="H9" s="257"/>
      <c r="I9" s="260"/>
      <c r="J9" s="260"/>
      <c r="K9" s="260"/>
      <c r="L9" s="260"/>
      <c r="M9" s="260"/>
      <c r="N9" s="260"/>
      <c r="O9" s="260"/>
      <c r="P9" s="260"/>
      <c r="Q9" s="260"/>
    </row>
    <row r="10" spans="2:17" x14ac:dyDescent="0.25">
      <c r="B10" s="257"/>
      <c r="C10" s="257"/>
      <c r="D10" s="257"/>
      <c r="E10" s="257"/>
      <c r="F10" s="135"/>
      <c r="G10" s="257"/>
      <c r="H10" s="257"/>
      <c r="I10" s="257"/>
      <c r="J10" s="257"/>
      <c r="K10" s="257"/>
      <c r="L10" s="257"/>
      <c r="M10" s="257"/>
      <c r="N10" s="257"/>
      <c r="O10" s="257"/>
      <c r="P10" s="257"/>
      <c r="Q10" s="257"/>
    </row>
    <row r="11" spans="2:17" x14ac:dyDescent="0.25">
      <c r="B11" s="257"/>
      <c r="C11" s="257"/>
      <c r="D11" s="257"/>
      <c r="E11" s="257"/>
      <c r="F11" s="135"/>
      <c r="G11" s="257"/>
      <c r="H11" s="257"/>
      <c r="I11" s="257"/>
      <c r="J11" s="257"/>
      <c r="K11" s="257"/>
      <c r="L11" s="257"/>
      <c r="M11" s="257"/>
      <c r="N11" s="257"/>
      <c r="O11" s="257"/>
      <c r="P11" s="257"/>
      <c r="Q11" s="257"/>
    </row>
    <row r="12" spans="2:17" x14ac:dyDescent="0.25">
      <c r="B12" s="257"/>
      <c r="C12" s="257"/>
      <c r="D12" s="257"/>
      <c r="E12" s="257"/>
      <c r="F12" s="135"/>
      <c r="G12" s="257"/>
      <c r="H12" s="257"/>
      <c r="I12" s="257"/>
      <c r="J12" s="257"/>
      <c r="K12" s="257"/>
      <c r="L12" s="257"/>
      <c r="M12" s="257"/>
      <c r="N12" s="257"/>
      <c r="O12" s="257"/>
      <c r="P12" s="257"/>
      <c r="Q12" s="257"/>
    </row>
    <row r="13" spans="2:17" x14ac:dyDescent="0.25">
      <c r="B13" s="257"/>
      <c r="C13" s="257"/>
      <c r="D13" s="257"/>
      <c r="E13" s="257"/>
      <c r="F13" s="135"/>
      <c r="G13" s="257"/>
      <c r="H13" s="257"/>
      <c r="I13" s="257"/>
      <c r="J13" s="257"/>
      <c r="K13" s="257"/>
      <c r="L13" s="257"/>
      <c r="M13" s="257"/>
      <c r="N13" s="257"/>
      <c r="O13" s="257"/>
      <c r="P13" s="257"/>
      <c r="Q13" s="257"/>
    </row>
    <row r="14" spans="2:17" x14ac:dyDescent="0.25">
      <c r="B14" s="257"/>
      <c r="C14" s="257"/>
      <c r="D14" s="257"/>
      <c r="E14" s="257"/>
      <c r="F14" s="135"/>
      <c r="G14" s="257"/>
      <c r="H14" s="257"/>
      <c r="I14" s="257"/>
      <c r="J14" s="257"/>
      <c r="K14" s="257"/>
      <c r="L14" s="257"/>
      <c r="M14" s="257"/>
      <c r="N14" s="257"/>
      <c r="O14" s="257"/>
      <c r="P14" s="257"/>
      <c r="Q14" s="257"/>
    </row>
    <row r="15" spans="2:17" x14ac:dyDescent="0.25">
      <c r="B15" s="257"/>
      <c r="C15" s="257"/>
      <c r="D15" s="257"/>
      <c r="E15" s="257"/>
      <c r="F15" s="135"/>
      <c r="G15" s="257"/>
      <c r="H15" s="257"/>
      <c r="I15" s="257"/>
      <c r="J15" s="257"/>
      <c r="K15" s="257"/>
      <c r="L15" s="257"/>
      <c r="M15" s="257"/>
      <c r="N15" s="257"/>
      <c r="O15" s="257"/>
      <c r="P15" s="257"/>
      <c r="Q15" s="257"/>
    </row>
    <row r="16" spans="2:17" x14ac:dyDescent="0.25">
      <c r="B16" s="257"/>
      <c r="C16" s="257"/>
      <c r="D16" s="257"/>
      <c r="E16" s="257"/>
      <c r="F16" s="135"/>
      <c r="G16" s="257"/>
      <c r="H16" s="257"/>
      <c r="I16" s="257"/>
      <c r="J16" s="257"/>
      <c r="K16" s="257"/>
      <c r="L16" s="257"/>
      <c r="M16" s="257"/>
      <c r="N16" s="257"/>
      <c r="O16" s="257"/>
      <c r="P16" s="257"/>
      <c r="Q16" s="257"/>
    </row>
    <row r="17" spans="2:17" x14ac:dyDescent="0.25">
      <c r="B17" s="257"/>
      <c r="C17" s="257"/>
      <c r="D17" s="257"/>
      <c r="E17" s="257"/>
      <c r="F17" s="135"/>
      <c r="G17" s="257"/>
      <c r="H17" s="257"/>
      <c r="I17" s="257"/>
      <c r="J17" s="257"/>
      <c r="K17" s="257"/>
      <c r="L17" s="257"/>
      <c r="M17" s="257"/>
      <c r="N17" s="257"/>
      <c r="O17" s="257"/>
      <c r="P17" s="257"/>
      <c r="Q17" s="257"/>
    </row>
    <row r="18" spans="2:17" x14ac:dyDescent="0.25">
      <c r="B18" s="257"/>
      <c r="C18" s="257"/>
      <c r="D18" s="257"/>
      <c r="E18" s="257"/>
      <c r="F18" s="135"/>
      <c r="G18" s="257"/>
      <c r="H18" s="257"/>
      <c r="I18" s="257"/>
      <c r="J18" s="257"/>
      <c r="K18" s="257"/>
      <c r="L18" s="257"/>
      <c r="M18" s="257"/>
      <c r="N18" s="257"/>
      <c r="O18" s="257"/>
      <c r="P18" s="257"/>
      <c r="Q18" s="257"/>
    </row>
    <row r="19" spans="2:17" x14ac:dyDescent="0.25">
      <c r="B19" s="257"/>
      <c r="C19" s="257"/>
      <c r="D19" s="257"/>
      <c r="E19" s="257"/>
      <c r="F19" s="135"/>
      <c r="G19" s="257"/>
      <c r="H19" s="257"/>
      <c r="I19" s="257"/>
      <c r="J19" s="257"/>
      <c r="K19" s="257"/>
      <c r="L19" s="257"/>
      <c r="M19" s="257"/>
      <c r="N19" s="257"/>
      <c r="O19" s="257"/>
      <c r="P19" s="257"/>
      <c r="Q19" s="257"/>
    </row>
    <row r="20" spans="2:17" x14ac:dyDescent="0.25">
      <c r="B20" s="257"/>
      <c r="C20" s="257"/>
      <c r="D20" s="257"/>
      <c r="E20" s="257"/>
      <c r="F20" s="135"/>
      <c r="G20" s="257"/>
      <c r="H20" s="257"/>
      <c r="I20" s="257"/>
      <c r="J20" s="257"/>
      <c r="K20" s="257"/>
      <c r="L20" s="257"/>
      <c r="M20" s="257"/>
      <c r="N20" s="257"/>
      <c r="O20" s="257"/>
      <c r="P20" s="257"/>
      <c r="Q20" s="257"/>
    </row>
    <row r="21" spans="2:17" x14ac:dyDescent="0.25">
      <c r="B21" s="257"/>
      <c r="C21" s="257"/>
      <c r="D21" s="257"/>
      <c r="E21" s="257"/>
      <c r="F21" s="135"/>
      <c r="G21" s="257"/>
      <c r="H21" s="257"/>
      <c r="I21" s="257"/>
      <c r="J21" s="257"/>
      <c r="K21" s="257"/>
      <c r="L21" s="257"/>
      <c r="M21" s="257"/>
      <c r="N21" s="257"/>
      <c r="O21" s="257"/>
      <c r="P21" s="257"/>
      <c r="Q21" s="257"/>
    </row>
    <row r="22" spans="2:17" x14ac:dyDescent="0.25">
      <c r="B22" s="257"/>
      <c r="C22" s="257"/>
      <c r="D22" s="257"/>
      <c r="E22" s="257"/>
      <c r="F22" s="135"/>
      <c r="G22" s="257"/>
      <c r="H22" s="257"/>
      <c r="I22" s="257"/>
      <c r="J22" s="257"/>
      <c r="K22" s="257"/>
      <c r="L22" s="257"/>
      <c r="M22" s="257"/>
      <c r="N22" s="257"/>
      <c r="O22" s="257"/>
      <c r="P22" s="257"/>
      <c r="Q22" s="257"/>
    </row>
    <row r="23" spans="2:17" x14ac:dyDescent="0.25">
      <c r="B23" s="257"/>
      <c r="C23" s="257"/>
      <c r="D23" s="257"/>
      <c r="E23" s="257"/>
      <c r="F23" s="135"/>
      <c r="G23" s="257"/>
      <c r="H23" s="257"/>
      <c r="I23" s="257"/>
      <c r="J23" s="257"/>
      <c r="K23" s="257"/>
      <c r="L23" s="257"/>
      <c r="M23" s="257"/>
      <c r="N23" s="257"/>
      <c r="O23" s="257"/>
      <c r="P23" s="257"/>
      <c r="Q23" s="257"/>
    </row>
    <row r="24" spans="2:17" x14ac:dyDescent="0.25">
      <c r="B24" s="257"/>
      <c r="C24" s="257"/>
      <c r="D24" s="257"/>
      <c r="E24" s="257"/>
      <c r="F24" s="135"/>
      <c r="G24" s="257"/>
      <c r="H24" s="257"/>
      <c r="I24" s="257"/>
      <c r="J24" s="257"/>
      <c r="K24" s="257"/>
      <c r="L24" s="257"/>
      <c r="M24" s="257"/>
      <c r="N24" s="257"/>
      <c r="O24" s="257"/>
      <c r="P24" s="257"/>
      <c r="Q24" s="257"/>
    </row>
    <row r="25" spans="2:17" x14ac:dyDescent="0.25">
      <c r="B25" s="257"/>
      <c r="C25" s="257"/>
      <c r="D25" s="257"/>
      <c r="E25" s="257"/>
      <c r="F25" s="135"/>
      <c r="G25" s="257"/>
      <c r="H25" s="257"/>
      <c r="I25" s="257"/>
      <c r="J25" s="257"/>
      <c r="K25" s="257"/>
      <c r="L25" s="257"/>
      <c r="M25" s="257"/>
      <c r="N25" s="257"/>
      <c r="O25" s="257"/>
      <c r="P25" s="257"/>
      <c r="Q25" s="257"/>
    </row>
    <row r="26" spans="2:17" x14ac:dyDescent="0.25">
      <c r="B26" s="257"/>
      <c r="C26" s="257"/>
      <c r="D26" s="257"/>
      <c r="E26" s="257"/>
      <c r="F26" s="135"/>
      <c r="G26" s="257"/>
      <c r="H26" s="257"/>
      <c r="I26" s="257"/>
      <c r="J26" s="257"/>
      <c r="K26" s="257"/>
      <c r="L26" s="257"/>
      <c r="M26" s="257"/>
      <c r="N26" s="257"/>
      <c r="O26" s="257"/>
      <c r="P26" s="257"/>
      <c r="Q26" s="257"/>
    </row>
  </sheetData>
  <mergeCells count="65">
    <mergeCell ref="G12:H12"/>
    <mergeCell ref="G13:H13"/>
    <mergeCell ref="G14:H14"/>
    <mergeCell ref="I12:Q12"/>
    <mergeCell ref="I13:Q13"/>
    <mergeCell ref="F6:M6"/>
    <mergeCell ref="N6:O6"/>
    <mergeCell ref="B7:Q7"/>
    <mergeCell ref="F8:F9"/>
    <mergeCell ref="B11:E11"/>
    <mergeCell ref="G10:H10"/>
    <mergeCell ref="G11:H11"/>
    <mergeCell ref="I10:Q10"/>
    <mergeCell ref="I11:Q11"/>
    <mergeCell ref="B12:E12"/>
    <mergeCell ref="F2:O2"/>
    <mergeCell ref="I15:Q15"/>
    <mergeCell ref="G8:H9"/>
    <mergeCell ref="G15:H15"/>
    <mergeCell ref="B8:E9"/>
    <mergeCell ref="B10:E10"/>
    <mergeCell ref="B2:E6"/>
    <mergeCell ref="I8:Q9"/>
    <mergeCell ref="P2:Q6"/>
    <mergeCell ref="F3:O3"/>
    <mergeCell ref="F4:O4"/>
    <mergeCell ref="F5:M5"/>
    <mergeCell ref="N5:O5"/>
    <mergeCell ref="B13:E13"/>
    <mergeCell ref="B14:E14"/>
    <mergeCell ref="G23:H23"/>
    <mergeCell ref="G24:H24"/>
    <mergeCell ref="G22:H22"/>
    <mergeCell ref="B16:E16"/>
    <mergeCell ref="B17:E17"/>
    <mergeCell ref="B18:E18"/>
    <mergeCell ref="B19:E19"/>
    <mergeCell ref="G18:H18"/>
    <mergeCell ref="G19:H19"/>
    <mergeCell ref="B15:E15"/>
    <mergeCell ref="G16:H16"/>
    <mergeCell ref="G17:H17"/>
    <mergeCell ref="B26:E26"/>
    <mergeCell ref="B20:E20"/>
    <mergeCell ref="B21:E21"/>
    <mergeCell ref="B22:E22"/>
    <mergeCell ref="B23:E23"/>
    <mergeCell ref="B24:E24"/>
    <mergeCell ref="B25:E25"/>
    <mergeCell ref="G26:H26"/>
    <mergeCell ref="I26:Q26"/>
    <mergeCell ref="I23:Q23"/>
    <mergeCell ref="I14:Q14"/>
    <mergeCell ref="I17:Q17"/>
    <mergeCell ref="I16:Q16"/>
    <mergeCell ref="I24:Q24"/>
    <mergeCell ref="I25:Q25"/>
    <mergeCell ref="I18:Q18"/>
    <mergeCell ref="I19:Q19"/>
    <mergeCell ref="I20:Q20"/>
    <mergeCell ref="I21:Q21"/>
    <mergeCell ref="I22:Q22"/>
    <mergeCell ref="G25:H25"/>
    <mergeCell ref="G20:H20"/>
    <mergeCell ref="G21:H21"/>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8">
    <tabColor rgb="FF00B050"/>
  </sheetPr>
  <dimension ref="A1:HK126"/>
  <sheetViews>
    <sheetView tabSelected="1" topLeftCell="AX101" zoomScale="90" zoomScaleNormal="90" workbookViewId="0">
      <pane ySplit="1" topLeftCell="A104" activePane="bottomLeft" state="frozen"/>
      <selection activeCell="A101" sqref="A101"/>
      <selection pane="bottomLeft" activeCell="AX111" sqref="AX111"/>
    </sheetView>
  </sheetViews>
  <sheetFormatPr baseColWidth="10" defaultRowHeight="20.25" customHeight="1" x14ac:dyDescent="0.2"/>
  <cols>
    <col min="1" max="1" width="5" style="27" customWidth="1"/>
    <col min="2" max="2" width="29.28515625" style="27" customWidth="1"/>
    <col min="3" max="3" width="20.5703125" style="27" hidden="1" customWidth="1"/>
    <col min="4" max="4" width="4.5703125" style="27" customWidth="1"/>
    <col min="5" max="5" width="7.28515625" style="27" customWidth="1"/>
    <col min="6" max="7" width="8" style="27" customWidth="1"/>
    <col min="8" max="8" width="15" style="27" customWidth="1"/>
    <col min="9" max="9" width="18.28515625" style="27" customWidth="1"/>
    <col min="10" max="10" width="42" style="27" customWidth="1"/>
    <col min="11" max="11" width="44.85546875" style="27" customWidth="1"/>
    <col min="12" max="12" width="76.5703125" style="27" customWidth="1"/>
    <col min="13" max="13" width="18.5703125" style="27" customWidth="1"/>
    <col min="14" max="14" width="24.42578125" style="27" customWidth="1"/>
    <col min="15" max="15" width="7.140625" style="27" hidden="1" customWidth="1"/>
    <col min="16" max="16" width="2.140625" style="27" hidden="1" customWidth="1"/>
    <col min="17" max="17" width="0.28515625" style="27" customWidth="1"/>
    <col min="18" max="18" width="17.140625" style="27" customWidth="1"/>
    <col min="19" max="19" width="13.7109375" style="27" bestFit="1" customWidth="1"/>
    <col min="20" max="20" width="60" style="27" customWidth="1"/>
    <col min="21" max="21" width="13.7109375" style="27" bestFit="1" customWidth="1"/>
    <col min="22" max="22" width="4.7109375" style="27" customWidth="1"/>
    <col min="23" max="23" width="31.5703125" style="27" customWidth="1"/>
    <col min="24" max="24" width="8.140625" style="27" customWidth="1"/>
    <col min="25" max="25" width="11" style="27" customWidth="1"/>
    <col min="26" max="26" width="10.5703125" style="27" customWidth="1"/>
    <col min="27" max="27" width="11.140625" style="27" customWidth="1"/>
    <col min="28" max="28" width="19" style="27" customWidth="1"/>
    <col min="29" max="29" width="9.42578125" style="27" customWidth="1"/>
    <col min="30" max="30" width="6.5703125" style="27" hidden="1" customWidth="1"/>
    <col min="31" max="31" width="15" style="27" hidden="1" customWidth="1"/>
    <col min="32" max="32" width="9.5703125" style="27" hidden="1" customWidth="1"/>
    <col min="33" max="33" width="14.42578125" style="27" hidden="1" customWidth="1"/>
    <col min="34" max="34" width="11" style="27" hidden="1" customWidth="1"/>
    <col min="35" max="35" width="12.7109375" style="27" hidden="1" customWidth="1"/>
    <col min="36" max="36" width="11" style="27" hidden="1" customWidth="1"/>
    <col min="37" max="37" width="15" style="27" hidden="1" customWidth="1"/>
    <col min="38" max="39" width="13.42578125" style="27" hidden="1" customWidth="1"/>
    <col min="40" max="40" width="15" style="27" bestFit="1" customWidth="1"/>
    <col min="41" max="41" width="15.5703125" style="27" bestFit="1" customWidth="1"/>
    <col min="42" max="42" width="16.85546875" style="27" bestFit="1" customWidth="1"/>
    <col min="43" max="43" width="13.7109375" style="27" bestFit="1" customWidth="1"/>
    <col min="44" max="44" width="10.5703125" style="27" bestFit="1" customWidth="1"/>
    <col min="45" max="45" width="15.7109375" style="27" bestFit="1" customWidth="1"/>
    <col min="46" max="46" width="13.85546875" style="27" bestFit="1" customWidth="1"/>
    <col min="47" max="47" width="16.7109375" style="27" bestFit="1" customWidth="1"/>
    <col min="48" max="48" width="34.85546875" style="27" bestFit="1" customWidth="1"/>
    <col min="49" max="49" width="15.7109375" style="27" bestFit="1" customWidth="1"/>
    <col min="50" max="50" width="78.85546875" style="27" customWidth="1"/>
    <col min="51" max="51" width="42.28515625" style="27" customWidth="1"/>
    <col min="52" max="52" width="19.7109375" style="27" customWidth="1"/>
    <col min="53" max="53" width="15.7109375" style="27" customWidth="1"/>
    <col min="54" max="54" width="22.28515625" style="27" customWidth="1"/>
    <col min="55" max="55" width="16.28515625" style="27" customWidth="1"/>
    <col min="56" max="56" width="28.140625" style="28" customWidth="1"/>
    <col min="57" max="57" width="29.7109375" style="28" customWidth="1"/>
    <col min="58" max="58" width="19.7109375" style="27" customWidth="1"/>
    <col min="59" max="59" width="15.7109375" style="27" customWidth="1"/>
    <col min="60" max="60" width="18" style="27" customWidth="1"/>
    <col min="61" max="61" width="16.28515625" style="27" customWidth="1"/>
    <col min="62" max="63" width="33.140625" style="27" customWidth="1"/>
    <col min="64" max="64" width="21.85546875" style="27" customWidth="1"/>
    <col min="65" max="65" width="20" style="27" customWidth="1"/>
    <col min="66" max="66" width="25" style="27" customWidth="1"/>
    <col min="67" max="70" width="24.5703125" style="27" customWidth="1"/>
    <col min="71" max="76" width="11.42578125" style="27"/>
    <col min="77" max="77" width="29.140625" style="27" customWidth="1"/>
    <col min="78" max="78" width="29.5703125" style="27" bestFit="1" customWidth="1"/>
    <col min="79" max="79" width="14.85546875" style="27" bestFit="1" customWidth="1"/>
    <col min="80" max="87" width="11.42578125" style="27"/>
    <col min="88" max="88" width="34.85546875" style="27" customWidth="1"/>
    <col min="89" max="95" width="11.42578125" style="27"/>
    <col min="96" max="96" width="15.5703125" style="27" customWidth="1"/>
    <col min="97" max="97" width="11.42578125" style="27"/>
    <col min="98" max="98" width="17.140625" style="27" customWidth="1"/>
    <col min="99" max="100" width="11.42578125" style="27"/>
    <col min="101" max="101" width="12.7109375" style="27" customWidth="1"/>
    <col min="102" max="105" width="11.42578125" style="27"/>
    <col min="106" max="106" width="14.28515625" style="27" customWidth="1"/>
    <col min="107" max="16384" width="11.42578125" style="27"/>
  </cols>
  <sheetData>
    <row r="1" spans="1:65" ht="20.25" hidden="1" customHeight="1" x14ac:dyDescent="0.2">
      <c r="A1" s="41"/>
      <c r="AU1" s="85"/>
      <c r="AV1" s="85"/>
      <c r="AW1" s="85"/>
      <c r="AX1" s="85"/>
      <c r="AY1" s="85"/>
      <c r="AZ1" s="85"/>
      <c r="BA1" s="85"/>
      <c r="BB1" s="85"/>
      <c r="BC1" s="85"/>
      <c r="BD1" s="86"/>
      <c r="BE1" s="86"/>
      <c r="BF1" s="85"/>
      <c r="BG1" s="85"/>
      <c r="BH1" s="85"/>
      <c r="BI1" s="85"/>
      <c r="BJ1" s="85"/>
      <c r="BK1" s="85"/>
      <c r="BL1" s="85"/>
      <c r="BM1" s="85"/>
    </row>
    <row r="2" spans="1:65" ht="20.25" hidden="1" customHeight="1" x14ac:dyDescent="0.2">
      <c r="AU2" s="85"/>
      <c r="AV2" s="85"/>
      <c r="AW2" s="85"/>
      <c r="AX2" s="85"/>
      <c r="AY2" s="85"/>
      <c r="AZ2" s="85"/>
      <c r="BA2" s="85"/>
      <c r="BB2" s="85"/>
      <c r="BC2" s="85"/>
      <c r="BD2" s="86"/>
      <c r="BE2" s="86"/>
      <c r="BF2" s="85"/>
      <c r="BG2" s="85"/>
      <c r="BH2" s="85"/>
      <c r="BI2" s="85"/>
      <c r="BJ2" s="85"/>
      <c r="BK2" s="85"/>
      <c r="BL2" s="85"/>
      <c r="BM2" s="85"/>
    </row>
    <row r="3" spans="1:65" ht="20.25" hidden="1" customHeight="1" x14ac:dyDescent="0.2">
      <c r="AU3" s="85"/>
      <c r="AV3" s="85"/>
      <c r="AW3" s="85"/>
      <c r="AX3" s="85"/>
      <c r="AY3" s="85"/>
      <c r="AZ3" s="85"/>
      <c r="BA3" s="85"/>
      <c r="BB3" s="85"/>
      <c r="BC3" s="85"/>
      <c r="BD3" s="86"/>
      <c r="BE3" s="86"/>
      <c r="BF3" s="85"/>
      <c r="BG3" s="85"/>
      <c r="BH3" s="85"/>
      <c r="BI3" s="85"/>
      <c r="BJ3" s="85"/>
      <c r="BK3" s="85"/>
      <c r="BL3" s="85"/>
      <c r="BM3" s="85"/>
    </row>
    <row r="4" spans="1:65" ht="20.25" hidden="1" customHeight="1" x14ac:dyDescent="0.2">
      <c r="AU4" s="85"/>
      <c r="AV4" s="85"/>
      <c r="AW4" s="85"/>
      <c r="AX4" s="85"/>
      <c r="AY4" s="85"/>
      <c r="AZ4" s="85"/>
      <c r="BA4" s="85"/>
      <c r="BB4" s="85"/>
      <c r="BC4" s="85"/>
      <c r="BD4" s="86"/>
      <c r="BE4" s="86"/>
      <c r="BF4" s="85"/>
      <c r="BG4" s="85"/>
      <c r="BH4" s="85"/>
      <c r="BI4" s="85"/>
      <c r="BJ4" s="85"/>
      <c r="BK4" s="85"/>
      <c r="BL4" s="85"/>
      <c r="BM4" s="85"/>
    </row>
    <row r="5" spans="1:65" ht="20.25" hidden="1" customHeight="1" x14ac:dyDescent="0.2">
      <c r="AU5" s="85"/>
      <c r="AV5" s="85"/>
      <c r="AW5" s="85"/>
      <c r="AX5" s="85"/>
      <c r="AY5" s="85"/>
      <c r="AZ5" s="85"/>
      <c r="BA5" s="85"/>
      <c r="BB5" s="85"/>
      <c r="BC5" s="85"/>
      <c r="BD5" s="86"/>
      <c r="BE5" s="86"/>
      <c r="BF5" s="85"/>
      <c r="BG5" s="85"/>
      <c r="BH5" s="85"/>
      <c r="BI5" s="85"/>
      <c r="BJ5" s="85"/>
      <c r="BK5" s="85"/>
      <c r="BL5" s="85"/>
      <c r="BM5" s="85"/>
    </row>
    <row r="6" spans="1:65" ht="20.25" hidden="1" customHeight="1" x14ac:dyDescent="0.2">
      <c r="AU6" s="85"/>
      <c r="AV6" s="85"/>
      <c r="AW6" s="85"/>
      <c r="AX6" s="85"/>
      <c r="AY6" s="85"/>
      <c r="AZ6" s="85"/>
      <c r="BA6" s="85"/>
      <c r="BB6" s="85"/>
      <c r="BC6" s="85"/>
      <c r="BD6" s="86"/>
      <c r="BE6" s="86"/>
      <c r="BF6" s="85"/>
      <c r="BG6" s="85"/>
      <c r="BH6" s="85"/>
      <c r="BI6" s="85"/>
      <c r="BJ6" s="85"/>
      <c r="BK6" s="85"/>
      <c r="BL6" s="85"/>
      <c r="BM6" s="85"/>
    </row>
    <row r="7" spans="1:65" ht="20.25" hidden="1" customHeight="1" x14ac:dyDescent="0.2">
      <c r="AU7" s="85"/>
      <c r="AV7" s="85"/>
      <c r="AW7" s="85"/>
      <c r="AX7" s="85"/>
      <c r="AY7" s="85"/>
      <c r="AZ7" s="85"/>
      <c r="BA7" s="85"/>
      <c r="BB7" s="85"/>
      <c r="BC7" s="85"/>
      <c r="BD7" s="86"/>
      <c r="BE7" s="86"/>
      <c r="BF7" s="85"/>
      <c r="BG7" s="85"/>
      <c r="BH7" s="85"/>
      <c r="BI7" s="85"/>
      <c r="BJ7" s="85"/>
      <c r="BK7" s="85"/>
      <c r="BL7" s="85"/>
      <c r="BM7" s="85"/>
    </row>
    <row r="8" spans="1:65" ht="20.25" hidden="1" customHeight="1" x14ac:dyDescent="0.2">
      <c r="AU8" s="85"/>
      <c r="AV8" s="85"/>
      <c r="AW8" s="85"/>
      <c r="AX8" s="85"/>
      <c r="AY8" s="85"/>
      <c r="AZ8" s="85"/>
      <c r="BA8" s="85"/>
      <c r="BB8" s="85"/>
      <c r="BC8" s="85"/>
      <c r="BD8" s="86"/>
      <c r="BE8" s="86"/>
      <c r="BF8" s="85"/>
      <c r="BG8" s="85"/>
      <c r="BH8" s="85"/>
      <c r="BI8" s="85"/>
      <c r="BJ8" s="85"/>
      <c r="BK8" s="85"/>
      <c r="BL8" s="85"/>
      <c r="BM8" s="85"/>
    </row>
    <row r="9" spans="1:65" ht="20.25" hidden="1" customHeight="1" x14ac:dyDescent="0.2">
      <c r="AU9" s="85"/>
      <c r="AV9" s="85"/>
      <c r="AW9" s="85"/>
      <c r="AX9" s="85"/>
      <c r="AY9" s="85"/>
      <c r="AZ9" s="85"/>
      <c r="BA9" s="85"/>
      <c r="BB9" s="85"/>
      <c r="BC9" s="85"/>
      <c r="BD9" s="86"/>
      <c r="BE9" s="86"/>
      <c r="BF9" s="85"/>
      <c r="BG9" s="85"/>
      <c r="BH9" s="85"/>
      <c r="BI9" s="85"/>
      <c r="BJ9" s="85"/>
      <c r="BK9" s="85"/>
      <c r="BL9" s="85"/>
      <c r="BM9" s="85"/>
    </row>
    <row r="10" spans="1:65" ht="20.25" hidden="1" customHeight="1" x14ac:dyDescent="0.2">
      <c r="AU10" s="85"/>
      <c r="AV10" s="85"/>
      <c r="AW10" s="85"/>
      <c r="AX10" s="85"/>
      <c r="AY10" s="85"/>
      <c r="AZ10" s="85"/>
      <c r="BA10" s="85"/>
      <c r="BB10" s="85"/>
      <c r="BC10" s="85"/>
      <c r="BD10" s="86"/>
      <c r="BE10" s="86"/>
      <c r="BF10" s="85"/>
      <c r="BG10" s="85"/>
      <c r="BH10" s="85"/>
      <c r="BI10" s="85"/>
      <c r="BJ10" s="85"/>
      <c r="BK10" s="85"/>
      <c r="BL10" s="85"/>
      <c r="BM10" s="85"/>
    </row>
    <row r="11" spans="1:65" ht="20.25" hidden="1" customHeight="1" x14ac:dyDescent="0.2">
      <c r="AU11" s="85"/>
      <c r="AV11" s="85"/>
      <c r="AW11" s="85"/>
      <c r="AX11" s="85"/>
      <c r="AY11" s="85"/>
      <c r="AZ11" s="85"/>
      <c r="BA11" s="85"/>
      <c r="BB11" s="85"/>
      <c r="BC11" s="85"/>
      <c r="BD11" s="86"/>
      <c r="BE11" s="86"/>
      <c r="BF11" s="85"/>
      <c r="BG11" s="85"/>
      <c r="BH11" s="85"/>
      <c r="BI11" s="85"/>
      <c r="BJ11" s="85"/>
      <c r="BK11" s="85"/>
      <c r="BL11" s="85"/>
      <c r="BM11" s="85"/>
    </row>
    <row r="12" spans="1:65" ht="20.25" hidden="1" customHeight="1" x14ac:dyDescent="0.2">
      <c r="AU12" s="85"/>
      <c r="AV12" s="85"/>
      <c r="AW12" s="85"/>
      <c r="AX12" s="85"/>
      <c r="AY12" s="85"/>
      <c r="AZ12" s="85"/>
      <c r="BA12" s="85"/>
      <c r="BB12" s="85"/>
      <c r="BC12" s="85"/>
      <c r="BD12" s="86"/>
      <c r="BE12" s="86"/>
      <c r="BF12" s="85"/>
      <c r="BG12" s="85"/>
      <c r="BH12" s="85"/>
      <c r="BI12" s="85"/>
      <c r="BJ12" s="85"/>
      <c r="BK12" s="85"/>
      <c r="BL12" s="85"/>
      <c r="BM12" s="85"/>
    </row>
    <row r="13" spans="1:65" ht="20.25" hidden="1" customHeight="1" x14ac:dyDescent="0.2">
      <c r="AU13" s="85"/>
      <c r="AV13" s="85"/>
      <c r="AW13" s="85"/>
      <c r="AX13" s="85"/>
      <c r="AY13" s="85"/>
      <c r="AZ13" s="85"/>
      <c r="BA13" s="85"/>
      <c r="BB13" s="85"/>
      <c r="BC13" s="85"/>
      <c r="BD13" s="86"/>
      <c r="BE13" s="86"/>
      <c r="BF13" s="85"/>
      <c r="BG13" s="85"/>
      <c r="BH13" s="85"/>
      <c r="BI13" s="85"/>
      <c r="BJ13" s="85"/>
      <c r="BK13" s="85"/>
      <c r="BL13" s="85"/>
      <c r="BM13" s="85"/>
    </row>
    <row r="14" spans="1:65" ht="20.25" hidden="1" customHeight="1" x14ac:dyDescent="0.2">
      <c r="AU14" s="85"/>
      <c r="AV14" s="85"/>
      <c r="AW14" s="85"/>
      <c r="AX14" s="85"/>
      <c r="AY14" s="85"/>
      <c r="AZ14" s="85"/>
      <c r="BA14" s="85"/>
      <c r="BB14" s="85"/>
      <c r="BC14" s="85"/>
      <c r="BD14" s="86"/>
      <c r="BE14" s="86"/>
      <c r="BF14" s="85"/>
      <c r="BG14" s="85"/>
      <c r="BH14" s="85"/>
      <c r="BI14" s="85"/>
      <c r="BJ14" s="85"/>
      <c r="BK14" s="85"/>
      <c r="BL14" s="85"/>
      <c r="BM14" s="85"/>
    </row>
    <row r="15" spans="1:65" ht="20.25" hidden="1" customHeight="1" x14ac:dyDescent="0.2">
      <c r="AU15" s="85"/>
      <c r="AV15" s="85"/>
      <c r="AW15" s="85"/>
      <c r="AX15" s="85"/>
      <c r="AY15" s="85"/>
      <c r="AZ15" s="85"/>
      <c r="BA15" s="85"/>
      <c r="BB15" s="85"/>
      <c r="BC15" s="85"/>
      <c r="BD15" s="86"/>
      <c r="BE15" s="86"/>
      <c r="BF15" s="85"/>
      <c r="BG15" s="85"/>
      <c r="BH15" s="85"/>
      <c r="BI15" s="85"/>
      <c r="BJ15" s="85"/>
      <c r="BK15" s="85"/>
      <c r="BL15" s="85"/>
      <c r="BM15" s="85"/>
    </row>
    <row r="16" spans="1:65" ht="20.25" hidden="1" customHeight="1" x14ac:dyDescent="0.2">
      <c r="AU16" s="85"/>
      <c r="AV16" s="85"/>
      <c r="AW16" s="85"/>
      <c r="AX16" s="85"/>
      <c r="AY16" s="85"/>
      <c r="AZ16" s="85"/>
      <c r="BA16" s="85"/>
      <c r="BB16" s="85"/>
      <c r="BC16" s="85"/>
      <c r="BD16" s="86"/>
      <c r="BE16" s="86"/>
      <c r="BF16" s="85"/>
      <c r="BG16" s="85"/>
      <c r="BH16" s="85"/>
      <c r="BI16" s="85"/>
      <c r="BJ16" s="85"/>
      <c r="BK16" s="85"/>
      <c r="BL16" s="85"/>
      <c r="BM16" s="85"/>
    </row>
    <row r="17" spans="47:65" ht="20.25" hidden="1" customHeight="1" x14ac:dyDescent="0.2">
      <c r="AU17" s="85"/>
      <c r="AV17" s="85"/>
      <c r="AW17" s="85"/>
      <c r="AX17" s="85"/>
      <c r="AY17" s="85"/>
      <c r="AZ17" s="85"/>
      <c r="BA17" s="85"/>
      <c r="BB17" s="85"/>
      <c r="BC17" s="85"/>
      <c r="BD17" s="86"/>
      <c r="BE17" s="86"/>
      <c r="BF17" s="85"/>
      <c r="BG17" s="85"/>
      <c r="BH17" s="85"/>
      <c r="BI17" s="85"/>
      <c r="BJ17" s="85"/>
      <c r="BK17" s="85"/>
      <c r="BL17" s="85"/>
      <c r="BM17" s="85"/>
    </row>
    <row r="18" spans="47:65" ht="20.25" hidden="1" customHeight="1" x14ac:dyDescent="0.2">
      <c r="AU18" s="85"/>
      <c r="AV18" s="85"/>
      <c r="AW18" s="85"/>
      <c r="AX18" s="85"/>
      <c r="AY18" s="85"/>
      <c r="AZ18" s="85"/>
      <c r="BA18" s="85"/>
      <c r="BB18" s="85"/>
      <c r="BC18" s="85"/>
      <c r="BD18" s="86"/>
      <c r="BE18" s="86"/>
      <c r="BF18" s="85"/>
      <c r="BG18" s="85"/>
      <c r="BH18" s="85"/>
      <c r="BI18" s="85"/>
      <c r="BJ18" s="85"/>
      <c r="BK18" s="85"/>
      <c r="BL18" s="85"/>
      <c r="BM18" s="85"/>
    </row>
    <row r="19" spans="47:65" ht="20.25" hidden="1" customHeight="1" x14ac:dyDescent="0.2">
      <c r="AU19" s="85"/>
      <c r="AV19" s="85"/>
      <c r="AW19" s="85"/>
      <c r="AX19" s="85"/>
      <c r="AY19" s="85"/>
      <c r="AZ19" s="85"/>
      <c r="BA19" s="85"/>
      <c r="BB19" s="85"/>
      <c r="BC19" s="85"/>
      <c r="BD19" s="86"/>
      <c r="BE19" s="86"/>
      <c r="BF19" s="85"/>
      <c r="BG19" s="85"/>
      <c r="BH19" s="85"/>
      <c r="BI19" s="85"/>
      <c r="BJ19" s="85"/>
      <c r="BK19" s="85"/>
      <c r="BL19" s="85"/>
      <c r="BM19" s="85"/>
    </row>
    <row r="20" spans="47:65" ht="20.25" hidden="1" customHeight="1" x14ac:dyDescent="0.2">
      <c r="AU20" s="85"/>
      <c r="AV20" s="85"/>
      <c r="AW20" s="85"/>
      <c r="AX20" s="85"/>
      <c r="AY20" s="85"/>
      <c r="AZ20" s="85"/>
      <c r="BA20" s="85"/>
      <c r="BB20" s="85"/>
      <c r="BC20" s="85"/>
      <c r="BD20" s="86"/>
      <c r="BE20" s="86"/>
      <c r="BF20" s="85"/>
      <c r="BG20" s="85"/>
      <c r="BH20" s="85"/>
      <c r="BI20" s="85"/>
      <c r="BJ20" s="85"/>
      <c r="BK20" s="85"/>
      <c r="BL20" s="85"/>
      <c r="BM20" s="85"/>
    </row>
    <row r="21" spans="47:65" ht="20.25" hidden="1" customHeight="1" x14ac:dyDescent="0.2">
      <c r="AU21" s="85"/>
      <c r="AV21" s="85"/>
      <c r="AW21" s="85"/>
      <c r="AX21" s="85"/>
      <c r="AY21" s="85"/>
      <c r="AZ21" s="85"/>
      <c r="BA21" s="85"/>
      <c r="BB21" s="85"/>
      <c r="BC21" s="85"/>
      <c r="BD21" s="86"/>
      <c r="BE21" s="86"/>
      <c r="BF21" s="85"/>
      <c r="BG21" s="85"/>
      <c r="BH21" s="85"/>
      <c r="BI21" s="85"/>
      <c r="BJ21" s="85"/>
      <c r="BK21" s="85"/>
      <c r="BL21" s="85"/>
      <c r="BM21" s="85"/>
    </row>
    <row r="22" spans="47:65" ht="20.25" hidden="1" customHeight="1" x14ac:dyDescent="0.2">
      <c r="AU22" s="85"/>
      <c r="AV22" s="85"/>
      <c r="AW22" s="85"/>
      <c r="AX22" s="85"/>
      <c r="AY22" s="85"/>
      <c r="AZ22" s="85"/>
      <c r="BA22" s="85"/>
      <c r="BB22" s="85"/>
      <c r="BC22" s="85"/>
      <c r="BD22" s="86"/>
      <c r="BE22" s="86"/>
      <c r="BF22" s="85"/>
      <c r="BG22" s="85"/>
      <c r="BH22" s="85"/>
      <c r="BI22" s="85"/>
      <c r="BJ22" s="85"/>
      <c r="BK22" s="85"/>
      <c r="BL22" s="85"/>
      <c r="BM22" s="85"/>
    </row>
    <row r="23" spans="47:65" ht="20.25" hidden="1" customHeight="1" x14ac:dyDescent="0.2">
      <c r="AU23" s="85"/>
      <c r="AV23" s="85"/>
      <c r="AW23" s="85"/>
      <c r="AX23" s="85"/>
      <c r="AY23" s="85"/>
      <c r="AZ23" s="85"/>
      <c r="BA23" s="85"/>
      <c r="BB23" s="85"/>
      <c r="BC23" s="85"/>
      <c r="BD23" s="86"/>
      <c r="BE23" s="86"/>
      <c r="BF23" s="85"/>
      <c r="BG23" s="85"/>
      <c r="BH23" s="85"/>
      <c r="BI23" s="85"/>
      <c r="BJ23" s="85"/>
      <c r="BK23" s="85"/>
      <c r="BL23" s="85"/>
      <c r="BM23" s="85"/>
    </row>
    <row r="24" spans="47:65" ht="20.25" hidden="1" customHeight="1" x14ac:dyDescent="0.2">
      <c r="AU24" s="85"/>
      <c r="AV24" s="85"/>
      <c r="AW24" s="85"/>
      <c r="AX24" s="85"/>
      <c r="AY24" s="85"/>
      <c r="AZ24" s="85"/>
      <c r="BA24" s="85"/>
      <c r="BB24" s="85"/>
      <c r="BC24" s="85"/>
      <c r="BD24" s="86"/>
      <c r="BE24" s="86"/>
      <c r="BF24" s="85"/>
      <c r="BG24" s="85"/>
      <c r="BH24" s="85"/>
      <c r="BI24" s="85"/>
      <c r="BJ24" s="85"/>
      <c r="BK24" s="85"/>
      <c r="BL24" s="85"/>
      <c r="BM24" s="85"/>
    </row>
    <row r="25" spans="47:65" ht="20.25" hidden="1" customHeight="1" x14ac:dyDescent="0.2">
      <c r="AU25" s="85"/>
      <c r="AV25" s="85"/>
      <c r="AW25" s="85"/>
      <c r="AX25" s="85"/>
      <c r="AY25" s="85"/>
      <c r="AZ25" s="85"/>
      <c r="BA25" s="85"/>
      <c r="BB25" s="85"/>
      <c r="BC25" s="85"/>
      <c r="BD25" s="86"/>
      <c r="BE25" s="86"/>
      <c r="BF25" s="85"/>
      <c r="BG25" s="85"/>
      <c r="BH25" s="85"/>
      <c r="BI25" s="85"/>
      <c r="BJ25" s="85"/>
      <c r="BK25" s="85"/>
      <c r="BL25" s="85"/>
      <c r="BM25" s="85"/>
    </row>
    <row r="26" spans="47:65" ht="20.25" hidden="1" customHeight="1" x14ac:dyDescent="0.2">
      <c r="AU26" s="85"/>
      <c r="AV26" s="85"/>
      <c r="AW26" s="85"/>
      <c r="AX26" s="85"/>
      <c r="AY26" s="85"/>
      <c r="AZ26" s="85"/>
      <c r="BA26" s="85"/>
      <c r="BB26" s="85"/>
      <c r="BC26" s="85"/>
      <c r="BD26" s="86"/>
      <c r="BE26" s="86"/>
      <c r="BF26" s="85"/>
      <c r="BG26" s="85"/>
      <c r="BH26" s="85"/>
      <c r="BI26" s="85"/>
      <c r="BJ26" s="85"/>
      <c r="BK26" s="85"/>
      <c r="BL26" s="85"/>
      <c r="BM26" s="85"/>
    </row>
    <row r="27" spans="47:65" ht="20.25" hidden="1" customHeight="1" x14ac:dyDescent="0.2">
      <c r="AU27" s="85"/>
      <c r="AV27" s="85"/>
      <c r="AW27" s="85"/>
      <c r="AX27" s="85"/>
      <c r="AY27" s="85"/>
      <c r="AZ27" s="85"/>
      <c r="BA27" s="85"/>
      <c r="BB27" s="85"/>
      <c r="BC27" s="85"/>
      <c r="BD27" s="86"/>
      <c r="BE27" s="86"/>
      <c r="BF27" s="85"/>
      <c r="BG27" s="85"/>
      <c r="BH27" s="85"/>
      <c r="BI27" s="85"/>
      <c r="BJ27" s="85"/>
      <c r="BK27" s="85"/>
      <c r="BL27" s="85"/>
      <c r="BM27" s="85"/>
    </row>
    <row r="28" spans="47:65" ht="20.25" hidden="1" customHeight="1" x14ac:dyDescent="0.2">
      <c r="AU28" s="85"/>
      <c r="AV28" s="85"/>
      <c r="AW28" s="85"/>
      <c r="AX28" s="85"/>
      <c r="AY28" s="85"/>
      <c r="AZ28" s="85"/>
      <c r="BA28" s="85"/>
      <c r="BB28" s="85"/>
      <c r="BC28" s="85"/>
      <c r="BD28" s="86"/>
      <c r="BE28" s="86"/>
      <c r="BF28" s="85"/>
      <c r="BG28" s="85"/>
      <c r="BH28" s="85"/>
      <c r="BI28" s="85"/>
      <c r="BJ28" s="85"/>
      <c r="BK28" s="85"/>
      <c r="BL28" s="85"/>
      <c r="BM28" s="85"/>
    </row>
    <row r="29" spans="47:65" ht="20.25" hidden="1" customHeight="1" x14ac:dyDescent="0.2">
      <c r="AU29" s="85"/>
      <c r="AV29" s="85"/>
      <c r="AW29" s="85"/>
      <c r="AX29" s="85"/>
      <c r="AY29" s="85"/>
      <c r="AZ29" s="85"/>
      <c r="BA29" s="85"/>
      <c r="BB29" s="85"/>
      <c r="BC29" s="85"/>
      <c r="BD29" s="86"/>
      <c r="BE29" s="86"/>
      <c r="BF29" s="85"/>
      <c r="BG29" s="85"/>
      <c r="BH29" s="85"/>
      <c r="BI29" s="85"/>
      <c r="BJ29" s="85"/>
      <c r="BK29" s="85"/>
      <c r="BL29" s="85"/>
      <c r="BM29" s="85"/>
    </row>
    <row r="30" spans="47:65" ht="20.25" hidden="1" customHeight="1" x14ac:dyDescent="0.2">
      <c r="AU30" s="85"/>
      <c r="AV30" s="85"/>
      <c r="AW30" s="85"/>
      <c r="AX30" s="85"/>
      <c r="AY30" s="85"/>
      <c r="AZ30" s="85"/>
      <c r="BA30" s="85"/>
      <c r="BB30" s="85"/>
      <c r="BC30" s="85"/>
      <c r="BD30" s="86"/>
      <c r="BE30" s="86"/>
      <c r="BF30" s="85"/>
      <c r="BG30" s="85"/>
      <c r="BH30" s="85"/>
      <c r="BI30" s="85"/>
      <c r="BJ30" s="85"/>
      <c r="BK30" s="85"/>
      <c r="BL30" s="85"/>
      <c r="BM30" s="85"/>
    </row>
    <row r="31" spans="47:65" ht="20.25" hidden="1" customHeight="1" x14ac:dyDescent="0.2">
      <c r="AU31" s="85"/>
      <c r="AV31" s="85"/>
      <c r="AW31" s="85"/>
      <c r="AX31" s="85"/>
      <c r="AY31" s="85"/>
      <c r="AZ31" s="85"/>
      <c r="BA31" s="85"/>
      <c r="BB31" s="85"/>
      <c r="BC31" s="85"/>
      <c r="BD31" s="86"/>
      <c r="BE31" s="86"/>
      <c r="BF31" s="85"/>
      <c r="BG31" s="85"/>
      <c r="BH31" s="85"/>
      <c r="BI31" s="85"/>
      <c r="BJ31" s="85"/>
      <c r="BK31" s="85"/>
      <c r="BL31" s="85"/>
      <c r="BM31" s="85"/>
    </row>
    <row r="32" spans="47:65" ht="20.25" hidden="1" customHeight="1" x14ac:dyDescent="0.2">
      <c r="AU32" s="85"/>
      <c r="AV32" s="85"/>
      <c r="AW32" s="85"/>
      <c r="AX32" s="85"/>
      <c r="AY32" s="85"/>
      <c r="AZ32" s="85"/>
      <c r="BA32" s="85"/>
      <c r="BB32" s="85"/>
      <c r="BC32" s="85"/>
      <c r="BD32" s="86"/>
      <c r="BE32" s="86"/>
      <c r="BF32" s="85"/>
      <c r="BG32" s="85"/>
      <c r="BH32" s="85"/>
      <c r="BI32" s="85"/>
      <c r="BJ32" s="85"/>
      <c r="BK32" s="85"/>
      <c r="BL32" s="85"/>
      <c r="BM32" s="85"/>
    </row>
    <row r="33" spans="47:65" ht="20.25" hidden="1" customHeight="1" x14ac:dyDescent="0.2">
      <c r="AU33" s="85"/>
      <c r="AV33" s="85"/>
      <c r="AW33" s="85"/>
      <c r="AX33" s="85"/>
      <c r="AY33" s="85"/>
      <c r="AZ33" s="85"/>
      <c r="BA33" s="85"/>
      <c r="BB33" s="85"/>
      <c r="BC33" s="85"/>
      <c r="BD33" s="86"/>
      <c r="BE33" s="86"/>
      <c r="BF33" s="85"/>
      <c r="BG33" s="85"/>
      <c r="BH33" s="85"/>
      <c r="BI33" s="85"/>
      <c r="BJ33" s="85"/>
      <c r="BK33" s="85"/>
      <c r="BL33" s="85"/>
      <c r="BM33" s="85"/>
    </row>
    <row r="34" spans="47:65" ht="20.25" hidden="1" customHeight="1" x14ac:dyDescent="0.2">
      <c r="AU34" s="85"/>
      <c r="AV34" s="85"/>
      <c r="AW34" s="85"/>
      <c r="AX34" s="85"/>
      <c r="AY34" s="85"/>
      <c r="AZ34" s="85"/>
      <c r="BA34" s="85"/>
      <c r="BB34" s="85"/>
      <c r="BC34" s="85"/>
      <c r="BD34" s="86"/>
      <c r="BE34" s="86"/>
      <c r="BF34" s="85"/>
      <c r="BG34" s="85"/>
      <c r="BH34" s="85"/>
      <c r="BI34" s="85"/>
      <c r="BJ34" s="85"/>
      <c r="BK34" s="85"/>
      <c r="BL34" s="85"/>
      <c r="BM34" s="85"/>
    </row>
    <row r="35" spans="47:65" ht="20.25" hidden="1" customHeight="1" x14ac:dyDescent="0.2">
      <c r="AU35" s="85"/>
      <c r="AV35" s="85"/>
      <c r="AW35" s="85"/>
      <c r="AX35" s="85"/>
      <c r="AY35" s="85"/>
      <c r="AZ35" s="85"/>
      <c r="BA35" s="85"/>
      <c r="BB35" s="85"/>
      <c r="BC35" s="85"/>
      <c r="BD35" s="86"/>
      <c r="BE35" s="86"/>
      <c r="BF35" s="85"/>
      <c r="BG35" s="85"/>
      <c r="BH35" s="85"/>
      <c r="BI35" s="85"/>
      <c r="BJ35" s="85"/>
      <c r="BK35" s="85"/>
      <c r="BL35" s="85"/>
      <c r="BM35" s="85"/>
    </row>
    <row r="36" spans="47:65" ht="20.25" hidden="1" customHeight="1" x14ac:dyDescent="0.2">
      <c r="AU36" s="85"/>
      <c r="AV36" s="85"/>
      <c r="AW36" s="85"/>
      <c r="AX36" s="85"/>
      <c r="AY36" s="85"/>
      <c r="AZ36" s="85"/>
      <c r="BA36" s="85"/>
      <c r="BB36" s="85"/>
      <c r="BC36" s="85"/>
      <c r="BD36" s="86"/>
      <c r="BE36" s="86"/>
      <c r="BF36" s="85"/>
      <c r="BG36" s="85"/>
      <c r="BH36" s="85"/>
      <c r="BI36" s="85"/>
      <c r="BJ36" s="85"/>
      <c r="BK36" s="85"/>
      <c r="BL36" s="85"/>
      <c r="BM36" s="85"/>
    </row>
    <row r="37" spans="47:65" ht="20.25" hidden="1" customHeight="1" x14ac:dyDescent="0.2">
      <c r="AU37" s="85"/>
      <c r="AV37" s="85"/>
      <c r="AW37" s="85"/>
      <c r="AX37" s="85"/>
      <c r="AY37" s="85"/>
      <c r="AZ37" s="85"/>
      <c r="BA37" s="85"/>
      <c r="BB37" s="85"/>
      <c r="BC37" s="85"/>
      <c r="BD37" s="86"/>
      <c r="BE37" s="86"/>
      <c r="BF37" s="85"/>
      <c r="BG37" s="85"/>
      <c r="BH37" s="85"/>
      <c r="BI37" s="85"/>
      <c r="BJ37" s="85"/>
      <c r="BK37" s="85"/>
      <c r="BL37" s="85"/>
      <c r="BM37" s="85"/>
    </row>
    <row r="38" spans="47:65" ht="20.25" hidden="1" customHeight="1" x14ac:dyDescent="0.2">
      <c r="AU38" s="85"/>
      <c r="AV38" s="85"/>
      <c r="AW38" s="85"/>
      <c r="AX38" s="85"/>
      <c r="AY38" s="85"/>
      <c r="AZ38" s="85"/>
      <c r="BA38" s="85"/>
      <c r="BB38" s="85"/>
      <c r="BC38" s="85"/>
      <c r="BD38" s="86"/>
      <c r="BE38" s="86"/>
      <c r="BF38" s="85"/>
      <c r="BG38" s="85"/>
      <c r="BH38" s="85"/>
      <c r="BI38" s="85"/>
      <c r="BJ38" s="85"/>
      <c r="BK38" s="85"/>
      <c r="BL38" s="85"/>
      <c r="BM38" s="85"/>
    </row>
    <row r="39" spans="47:65" ht="20.25" hidden="1" customHeight="1" x14ac:dyDescent="0.2">
      <c r="AU39" s="85"/>
      <c r="AV39" s="85"/>
      <c r="AW39" s="85"/>
      <c r="AX39" s="85"/>
      <c r="AY39" s="85"/>
      <c r="AZ39" s="85"/>
      <c r="BA39" s="85"/>
      <c r="BB39" s="85"/>
      <c r="BC39" s="85"/>
      <c r="BD39" s="86"/>
      <c r="BE39" s="86"/>
      <c r="BF39" s="85"/>
      <c r="BG39" s="85"/>
      <c r="BH39" s="85"/>
      <c r="BI39" s="85"/>
      <c r="BJ39" s="85"/>
      <c r="BK39" s="85"/>
      <c r="BL39" s="85"/>
      <c r="BM39" s="85"/>
    </row>
    <row r="40" spans="47:65" ht="20.25" hidden="1" customHeight="1" x14ac:dyDescent="0.2">
      <c r="AU40" s="85"/>
      <c r="AV40" s="85"/>
      <c r="AW40" s="85"/>
      <c r="AX40" s="85"/>
      <c r="AY40" s="85"/>
      <c r="AZ40" s="85"/>
      <c r="BA40" s="85"/>
      <c r="BB40" s="85"/>
      <c r="BC40" s="85"/>
      <c r="BD40" s="86"/>
      <c r="BE40" s="86"/>
      <c r="BF40" s="85"/>
      <c r="BG40" s="85"/>
      <c r="BH40" s="85"/>
      <c r="BI40" s="85"/>
      <c r="BJ40" s="85"/>
      <c r="BK40" s="85"/>
      <c r="BL40" s="85"/>
      <c r="BM40" s="85"/>
    </row>
    <row r="41" spans="47:65" ht="20.25" hidden="1" customHeight="1" x14ac:dyDescent="0.2">
      <c r="AU41" s="85"/>
      <c r="AV41" s="85"/>
      <c r="AW41" s="85"/>
      <c r="AX41" s="85"/>
      <c r="AY41" s="85"/>
      <c r="AZ41" s="85"/>
      <c r="BA41" s="85"/>
      <c r="BB41" s="85"/>
      <c r="BC41" s="85"/>
      <c r="BD41" s="86"/>
      <c r="BE41" s="86"/>
      <c r="BF41" s="85"/>
      <c r="BG41" s="85"/>
      <c r="BH41" s="85"/>
      <c r="BI41" s="85"/>
      <c r="BJ41" s="85"/>
      <c r="BK41" s="85"/>
      <c r="BL41" s="85"/>
      <c r="BM41" s="85"/>
    </row>
    <row r="42" spans="47:65" ht="20.25" hidden="1" customHeight="1" x14ac:dyDescent="0.2">
      <c r="AU42" s="85"/>
      <c r="AV42" s="85"/>
      <c r="AW42" s="85"/>
      <c r="AX42" s="85"/>
      <c r="AY42" s="85"/>
      <c r="AZ42" s="85"/>
      <c r="BA42" s="85"/>
      <c r="BB42" s="85"/>
      <c r="BC42" s="85"/>
      <c r="BD42" s="86"/>
      <c r="BE42" s="86"/>
      <c r="BF42" s="85"/>
      <c r="BG42" s="85"/>
      <c r="BH42" s="85"/>
      <c r="BI42" s="85"/>
      <c r="BJ42" s="85"/>
      <c r="BK42" s="85"/>
      <c r="BL42" s="85"/>
      <c r="BM42" s="85"/>
    </row>
    <row r="43" spans="47:65" ht="20.25" hidden="1" customHeight="1" x14ac:dyDescent="0.2">
      <c r="AU43" s="85"/>
      <c r="AV43" s="85"/>
      <c r="AW43" s="85"/>
      <c r="AX43" s="85"/>
      <c r="AY43" s="85"/>
      <c r="AZ43" s="85"/>
      <c r="BA43" s="85"/>
      <c r="BB43" s="85"/>
      <c r="BC43" s="85"/>
      <c r="BD43" s="86"/>
      <c r="BE43" s="86"/>
      <c r="BF43" s="85"/>
      <c r="BG43" s="85"/>
      <c r="BH43" s="85"/>
      <c r="BI43" s="85"/>
      <c r="BJ43" s="85"/>
      <c r="BK43" s="85"/>
      <c r="BL43" s="85"/>
      <c r="BM43" s="85"/>
    </row>
    <row r="44" spans="47:65" ht="20.25" hidden="1" customHeight="1" x14ac:dyDescent="0.2">
      <c r="AU44" s="85"/>
      <c r="AV44" s="85"/>
      <c r="AW44" s="85"/>
      <c r="AX44" s="85"/>
      <c r="AY44" s="85"/>
      <c r="AZ44" s="85"/>
      <c r="BA44" s="85"/>
      <c r="BB44" s="85"/>
      <c r="BC44" s="85"/>
      <c r="BD44" s="86"/>
      <c r="BE44" s="86"/>
      <c r="BF44" s="85"/>
      <c r="BG44" s="85"/>
      <c r="BH44" s="85"/>
      <c r="BI44" s="85"/>
      <c r="BJ44" s="85"/>
      <c r="BK44" s="85"/>
      <c r="BL44" s="85"/>
      <c r="BM44" s="85"/>
    </row>
    <row r="45" spans="47:65" ht="20.25" hidden="1" customHeight="1" x14ac:dyDescent="0.2">
      <c r="AU45" s="85"/>
      <c r="AV45" s="85"/>
      <c r="AW45" s="85"/>
      <c r="AX45" s="85"/>
      <c r="AY45" s="85"/>
      <c r="AZ45" s="85"/>
      <c r="BA45" s="85"/>
      <c r="BB45" s="85"/>
      <c r="BC45" s="85"/>
      <c r="BD45" s="86"/>
      <c r="BE45" s="86"/>
      <c r="BF45" s="85"/>
      <c r="BG45" s="85"/>
      <c r="BH45" s="85"/>
      <c r="BI45" s="85"/>
      <c r="BJ45" s="85"/>
      <c r="BK45" s="85"/>
      <c r="BL45" s="85"/>
      <c r="BM45" s="85"/>
    </row>
    <row r="46" spans="47:65" ht="20.25" hidden="1" customHeight="1" x14ac:dyDescent="0.2">
      <c r="AU46" s="85"/>
      <c r="AV46" s="85"/>
      <c r="AW46" s="85"/>
      <c r="AX46" s="85"/>
      <c r="AY46" s="85"/>
      <c r="AZ46" s="85"/>
      <c r="BA46" s="85"/>
      <c r="BB46" s="85"/>
      <c r="BC46" s="85"/>
      <c r="BD46" s="86"/>
      <c r="BE46" s="86"/>
      <c r="BF46" s="85"/>
      <c r="BG46" s="85"/>
      <c r="BH46" s="85"/>
      <c r="BI46" s="85"/>
      <c r="BJ46" s="85"/>
      <c r="BK46" s="85"/>
      <c r="BL46" s="85"/>
      <c r="BM46" s="85"/>
    </row>
    <row r="47" spans="47:65" ht="20.25" hidden="1" customHeight="1" x14ac:dyDescent="0.2">
      <c r="AU47" s="85"/>
      <c r="AV47" s="85"/>
      <c r="AW47" s="85"/>
      <c r="AX47" s="85"/>
      <c r="AY47" s="85"/>
      <c r="AZ47" s="85"/>
      <c r="BA47" s="85"/>
      <c r="BB47" s="85"/>
      <c r="BC47" s="85"/>
      <c r="BD47" s="86"/>
      <c r="BE47" s="86"/>
      <c r="BF47" s="85"/>
      <c r="BG47" s="85"/>
      <c r="BH47" s="85"/>
      <c r="BI47" s="85"/>
      <c r="BJ47" s="85"/>
      <c r="BK47" s="85"/>
      <c r="BL47" s="85"/>
      <c r="BM47" s="85"/>
    </row>
    <row r="48" spans="47:65" ht="20.25" hidden="1" customHeight="1" x14ac:dyDescent="0.2">
      <c r="AU48" s="85"/>
      <c r="AV48" s="85"/>
      <c r="AW48" s="85"/>
      <c r="AX48" s="85"/>
      <c r="AY48" s="85"/>
      <c r="AZ48" s="85"/>
      <c r="BA48" s="85"/>
      <c r="BB48" s="85"/>
      <c r="BC48" s="85"/>
      <c r="BD48" s="86"/>
      <c r="BE48" s="86"/>
      <c r="BF48" s="85"/>
      <c r="BG48" s="85"/>
      <c r="BH48" s="85"/>
      <c r="BI48" s="85"/>
      <c r="BJ48" s="85"/>
      <c r="BK48" s="85"/>
      <c r="BL48" s="85"/>
      <c r="BM48" s="85"/>
    </row>
    <row r="49" spans="1:91" ht="20.25" hidden="1" customHeight="1" x14ac:dyDescent="0.2">
      <c r="AU49" s="85"/>
      <c r="AV49" s="85"/>
      <c r="AW49" s="85"/>
      <c r="AX49" s="85"/>
      <c r="AY49" s="85"/>
      <c r="AZ49" s="85"/>
      <c r="BA49" s="85"/>
      <c r="BB49" s="85"/>
      <c r="BC49" s="85"/>
      <c r="BD49" s="86"/>
      <c r="BE49" s="86"/>
      <c r="BF49" s="85"/>
      <c r="BG49" s="85"/>
      <c r="BH49" s="85"/>
      <c r="BI49" s="85"/>
      <c r="BJ49" s="85"/>
      <c r="BK49" s="85"/>
      <c r="BL49" s="85"/>
      <c r="BM49" s="85"/>
    </row>
    <row r="50" spans="1:91" ht="20.25" hidden="1" customHeight="1" x14ac:dyDescent="0.2">
      <c r="AU50" s="85"/>
      <c r="AV50" s="85"/>
      <c r="AW50" s="85"/>
      <c r="AX50" s="85"/>
      <c r="AY50" s="85"/>
      <c r="AZ50" s="85"/>
      <c r="BA50" s="85"/>
      <c r="BB50" s="85"/>
      <c r="BC50" s="85"/>
      <c r="BD50" s="86"/>
      <c r="BE50" s="86"/>
      <c r="BF50" s="85"/>
      <c r="BG50" s="85"/>
      <c r="BH50" s="85"/>
      <c r="BI50" s="85"/>
      <c r="BJ50" s="85"/>
      <c r="BK50" s="85"/>
      <c r="BL50" s="85"/>
      <c r="BM50" s="85"/>
    </row>
    <row r="51" spans="1:91" ht="20.25" hidden="1" customHeight="1" x14ac:dyDescent="0.2">
      <c r="AU51" s="85"/>
      <c r="AV51" s="85"/>
      <c r="AW51" s="85"/>
      <c r="AX51" s="85"/>
      <c r="AY51" s="85"/>
      <c r="AZ51" s="85"/>
      <c r="BA51" s="85"/>
      <c r="BB51" s="85"/>
      <c r="BC51" s="85"/>
      <c r="BD51" s="86"/>
      <c r="BE51" s="86"/>
      <c r="BF51" s="85"/>
      <c r="BG51" s="85"/>
      <c r="BH51" s="85"/>
      <c r="BI51" s="85"/>
      <c r="BJ51" s="85"/>
      <c r="BK51" s="85"/>
      <c r="BL51" s="85"/>
      <c r="BM51" s="85"/>
    </row>
    <row r="52" spans="1:91" ht="20.25" hidden="1" customHeight="1" thickBot="1" x14ac:dyDescent="0.25">
      <c r="AU52" s="85"/>
      <c r="AV52" s="85"/>
      <c r="AW52" s="85"/>
      <c r="AX52" s="85"/>
      <c r="AY52" s="85"/>
      <c r="AZ52" s="85"/>
      <c r="BA52" s="85"/>
      <c r="BB52" s="85"/>
      <c r="BC52" s="85"/>
      <c r="BD52" s="86"/>
      <c r="BE52" s="86"/>
      <c r="BF52" s="85"/>
      <c r="BG52" s="85"/>
      <c r="BH52" s="85"/>
      <c r="BI52" s="85"/>
      <c r="BJ52" s="85"/>
      <c r="BK52" s="85"/>
      <c r="BL52" s="85"/>
      <c r="BM52" s="85"/>
    </row>
    <row r="53" spans="1:91" ht="20.25" hidden="1" customHeight="1" thickBot="1" x14ac:dyDescent="0.25">
      <c r="A53" s="26" t="s">
        <v>148</v>
      </c>
      <c r="AU53" s="85"/>
      <c r="AV53" s="85"/>
      <c r="AW53" s="85"/>
      <c r="AX53" s="85"/>
      <c r="AY53" s="85"/>
      <c r="AZ53" s="85"/>
      <c r="BA53" s="85"/>
      <c r="BB53" s="85"/>
      <c r="BC53" s="85"/>
      <c r="BD53" s="86"/>
      <c r="BE53" s="86"/>
      <c r="BF53" s="85"/>
      <c r="BG53" s="85"/>
      <c r="BH53" s="85"/>
      <c r="BI53" s="85"/>
      <c r="BJ53" s="85"/>
      <c r="BK53" s="85"/>
      <c r="BL53" s="85"/>
      <c r="BM53" s="85"/>
    </row>
    <row r="54" spans="1:91" ht="20.25" hidden="1" customHeight="1" x14ac:dyDescent="0.2">
      <c r="AU54" s="85"/>
      <c r="AV54" s="85"/>
      <c r="AW54" s="85"/>
      <c r="AX54" s="85"/>
      <c r="AY54" s="85"/>
      <c r="AZ54" s="85"/>
      <c r="BA54" s="85"/>
      <c r="BB54" s="85"/>
      <c r="BC54" s="85"/>
      <c r="BD54" s="86"/>
      <c r="BE54" s="86"/>
      <c r="BF54" s="85"/>
      <c r="BG54" s="85"/>
      <c r="BH54" s="85"/>
      <c r="BI54" s="85"/>
      <c r="BJ54" s="85"/>
      <c r="BK54" s="85"/>
      <c r="BL54" s="85"/>
      <c r="BM54" s="85"/>
    </row>
    <row r="55" spans="1:91" ht="20.25" hidden="1" customHeight="1" x14ac:dyDescent="0.2">
      <c r="AU55" s="85"/>
      <c r="AV55" s="85"/>
      <c r="AW55" s="85"/>
      <c r="AX55" s="85"/>
      <c r="AY55" s="85"/>
      <c r="AZ55" s="85"/>
      <c r="BA55" s="85"/>
      <c r="BB55" s="85"/>
      <c r="BC55" s="85"/>
      <c r="BD55" s="86"/>
      <c r="BE55" s="86"/>
      <c r="BF55" s="85"/>
      <c r="BG55" s="85"/>
      <c r="BH55" s="85"/>
      <c r="BI55" s="85"/>
      <c r="BJ55" s="85"/>
      <c r="BK55" s="85"/>
      <c r="BL55" s="85"/>
      <c r="BM55" s="85"/>
    </row>
    <row r="56" spans="1:91" ht="20.25" hidden="1" customHeight="1" x14ac:dyDescent="0.2">
      <c r="AU56" s="85"/>
      <c r="AV56" s="85"/>
      <c r="AW56" s="85"/>
      <c r="AX56" s="85"/>
      <c r="AY56" s="85"/>
      <c r="AZ56" s="85"/>
      <c r="BA56" s="85"/>
      <c r="BB56" s="85"/>
      <c r="BC56" s="85"/>
      <c r="BD56" s="86"/>
      <c r="BE56" s="86"/>
      <c r="BF56" s="85"/>
      <c r="BG56" s="85"/>
      <c r="BH56" s="85"/>
      <c r="BI56" s="85"/>
      <c r="BJ56" s="85"/>
      <c r="BK56" s="85"/>
      <c r="BL56" s="85"/>
      <c r="BM56" s="85"/>
    </row>
    <row r="57" spans="1:91" ht="20.25" hidden="1" customHeight="1" x14ac:dyDescent="0.2">
      <c r="AU57" s="85"/>
      <c r="AV57" s="85"/>
      <c r="AW57" s="85"/>
      <c r="AX57" s="85"/>
      <c r="AY57" s="85"/>
      <c r="AZ57" s="85"/>
      <c r="BA57" s="85"/>
      <c r="BB57" s="85"/>
      <c r="BC57" s="85"/>
      <c r="BD57" s="86"/>
      <c r="BE57" s="86"/>
      <c r="BF57" s="85"/>
      <c r="BG57" s="85"/>
      <c r="BH57" s="85"/>
      <c r="BI57" s="85"/>
      <c r="BJ57" s="85"/>
      <c r="BK57" s="85"/>
      <c r="BL57" s="85"/>
      <c r="BM57" s="85"/>
    </row>
    <row r="58" spans="1:91" ht="20.25" hidden="1" customHeight="1" x14ac:dyDescent="0.2">
      <c r="AU58" s="85"/>
      <c r="AV58" s="85"/>
      <c r="AW58" s="85"/>
      <c r="AX58" s="85"/>
      <c r="AY58" s="85"/>
      <c r="AZ58" s="85"/>
      <c r="BA58" s="85"/>
      <c r="BB58" s="85"/>
      <c r="BC58" s="85"/>
      <c r="BD58" s="86"/>
      <c r="BE58" s="86"/>
      <c r="BF58" s="85"/>
      <c r="BG58" s="85"/>
      <c r="BH58" s="85"/>
      <c r="BI58" s="85"/>
      <c r="BJ58" s="85"/>
      <c r="BK58" s="85"/>
      <c r="BL58" s="85"/>
      <c r="BM58" s="85"/>
    </row>
    <row r="59" spans="1:91" ht="20.25" hidden="1" customHeight="1" x14ac:dyDescent="0.2">
      <c r="AU59" s="85"/>
      <c r="AV59" s="85"/>
      <c r="AW59" s="85"/>
      <c r="AX59" s="85"/>
      <c r="AY59" s="85"/>
      <c r="AZ59" s="85"/>
      <c r="BA59" s="85"/>
      <c r="BB59" s="85"/>
      <c r="BC59" s="85"/>
      <c r="BD59" s="86"/>
      <c r="BE59" s="86"/>
      <c r="BF59" s="85"/>
      <c r="BG59" s="85"/>
      <c r="BH59" s="85"/>
      <c r="BI59" s="85"/>
      <c r="BJ59" s="85"/>
      <c r="BK59" s="85"/>
      <c r="BL59" s="85"/>
      <c r="BM59" s="85"/>
    </row>
    <row r="60" spans="1:91" ht="20.25" hidden="1" customHeight="1" x14ac:dyDescent="0.2">
      <c r="AU60" s="85"/>
      <c r="AV60" s="85"/>
      <c r="AW60" s="85"/>
      <c r="AX60" s="85"/>
      <c r="AY60" s="85"/>
      <c r="AZ60" s="85"/>
      <c r="BA60" s="85"/>
      <c r="BB60" s="85"/>
      <c r="BC60" s="85"/>
      <c r="BD60" s="86"/>
      <c r="BE60" s="86"/>
      <c r="BF60" s="85"/>
      <c r="BG60" s="85"/>
      <c r="BH60" s="85"/>
      <c r="BI60" s="85"/>
      <c r="BJ60" s="85"/>
      <c r="BK60" s="85"/>
      <c r="BL60" s="85"/>
      <c r="BM60" s="85"/>
    </row>
    <row r="61" spans="1:91" ht="20.25" hidden="1" customHeight="1" x14ac:dyDescent="0.2">
      <c r="AU61" s="85"/>
      <c r="AV61" s="85"/>
      <c r="AW61" s="85"/>
      <c r="AX61" s="85"/>
      <c r="AY61" s="85"/>
      <c r="AZ61" s="85"/>
      <c r="BA61" s="85"/>
      <c r="BB61" s="85"/>
      <c r="BC61" s="85"/>
      <c r="BD61" s="409" t="s">
        <v>18</v>
      </c>
      <c r="BE61" s="409"/>
      <c r="BF61" s="87"/>
      <c r="BG61" s="87"/>
      <c r="BH61" s="87"/>
      <c r="BI61" s="87"/>
      <c r="BJ61" s="87" t="s">
        <v>0</v>
      </c>
      <c r="BK61" s="85"/>
      <c r="BL61" s="85" t="s">
        <v>3</v>
      </c>
      <c r="BM61" s="85"/>
      <c r="CD61" s="27" t="s">
        <v>76</v>
      </c>
      <c r="CE61" s="27" t="s">
        <v>77</v>
      </c>
    </row>
    <row r="62" spans="1:91" ht="20.25" hidden="1" customHeight="1" x14ac:dyDescent="0.2">
      <c r="AU62" s="85"/>
      <c r="AV62" s="85"/>
      <c r="AW62" s="85"/>
      <c r="AX62" s="85"/>
      <c r="AY62" s="85"/>
      <c r="AZ62" s="85"/>
      <c r="BA62" s="85"/>
      <c r="BB62" s="85"/>
      <c r="BC62" s="85"/>
      <c r="BD62" s="88" t="s">
        <v>12</v>
      </c>
      <c r="BE62" s="88" t="s">
        <v>13</v>
      </c>
      <c r="BF62" s="87"/>
      <c r="BG62" s="87"/>
      <c r="BH62" s="87"/>
      <c r="BI62" s="87"/>
      <c r="BJ62" s="87" t="s">
        <v>1</v>
      </c>
      <c r="BK62" s="85" t="s">
        <v>2</v>
      </c>
      <c r="BL62" s="85"/>
      <c r="BM62" s="85" t="s">
        <v>78</v>
      </c>
      <c r="BN62" s="27" t="s">
        <v>11</v>
      </c>
      <c r="BS62" s="27" t="s">
        <v>13</v>
      </c>
      <c r="BY62" s="27" t="s">
        <v>15</v>
      </c>
      <c r="BZ62" s="27" t="s">
        <v>23</v>
      </c>
      <c r="CC62" s="27" t="s">
        <v>12</v>
      </c>
      <c r="CD62" s="27">
        <v>15</v>
      </c>
      <c r="CE62" s="27">
        <v>15</v>
      </c>
      <c r="CM62" s="27" t="s">
        <v>79</v>
      </c>
    </row>
    <row r="63" spans="1:91" ht="20.25" hidden="1" customHeight="1" x14ac:dyDescent="0.2">
      <c r="AU63" s="85"/>
      <c r="AV63" s="85"/>
      <c r="AW63" s="85"/>
      <c r="AX63" s="85"/>
      <c r="AY63" s="85"/>
      <c r="AZ63" s="85"/>
      <c r="BA63" s="85"/>
      <c r="BB63" s="85"/>
      <c r="BC63" s="85"/>
      <c r="BD63" s="89" t="s">
        <v>30</v>
      </c>
      <c r="BE63" s="89" t="s">
        <v>34</v>
      </c>
      <c r="BF63" s="87"/>
      <c r="BG63" s="87"/>
      <c r="BH63" s="87"/>
      <c r="BI63" s="87"/>
      <c r="BJ63" s="87" t="s">
        <v>182</v>
      </c>
      <c r="BK63" s="85" t="s">
        <v>80</v>
      </c>
      <c r="BL63" s="85" t="s">
        <v>4</v>
      </c>
      <c r="BM63" s="85" t="s">
        <v>151</v>
      </c>
      <c r="BN63" s="27" t="s">
        <v>165</v>
      </c>
      <c r="BS63" s="27" t="s">
        <v>34</v>
      </c>
      <c r="BY63" s="29" t="s">
        <v>81</v>
      </c>
      <c r="BZ63" s="27" t="s">
        <v>25</v>
      </c>
      <c r="CC63" s="27" t="s">
        <v>13</v>
      </c>
      <c r="CD63" s="27">
        <v>30</v>
      </c>
      <c r="CE63" s="27">
        <v>25</v>
      </c>
      <c r="CI63" s="27" t="s">
        <v>39</v>
      </c>
      <c r="CJ63" s="27" t="s">
        <v>82</v>
      </c>
      <c r="CL63" s="27" t="s">
        <v>83</v>
      </c>
      <c r="CM63" s="27" t="s">
        <v>84</v>
      </c>
    </row>
    <row r="64" spans="1:91" ht="20.25" hidden="1" customHeight="1" x14ac:dyDescent="0.2">
      <c r="AU64" s="85"/>
      <c r="AV64" s="85"/>
      <c r="AW64" s="85"/>
      <c r="AX64" s="85"/>
      <c r="AY64" s="85"/>
      <c r="AZ64" s="85"/>
      <c r="BA64" s="85"/>
      <c r="BB64" s="85"/>
      <c r="BC64" s="85"/>
      <c r="BD64" s="89" t="s">
        <v>31</v>
      </c>
      <c r="BE64" s="89" t="s">
        <v>35</v>
      </c>
      <c r="BF64" s="87"/>
      <c r="BG64" s="87"/>
      <c r="BH64" s="87"/>
      <c r="BI64" s="87"/>
      <c r="BJ64" s="87" t="s">
        <v>105</v>
      </c>
      <c r="BK64" s="85" t="s">
        <v>184</v>
      </c>
      <c r="BL64" s="85" t="s">
        <v>68</v>
      </c>
      <c r="BM64" s="85" t="s">
        <v>152</v>
      </c>
      <c r="BN64" s="27" t="s">
        <v>166</v>
      </c>
      <c r="BS64" s="27" t="s">
        <v>35</v>
      </c>
      <c r="BY64" s="31" t="s">
        <v>110</v>
      </c>
      <c r="BZ64" s="30" t="s">
        <v>130</v>
      </c>
      <c r="CD64" s="27">
        <v>45</v>
      </c>
      <c r="CI64" s="27" t="s">
        <v>85</v>
      </c>
      <c r="CJ64" s="27" t="s">
        <v>86</v>
      </c>
      <c r="CL64" s="27" t="s">
        <v>44</v>
      </c>
      <c r="CM64" s="27" t="s">
        <v>87</v>
      </c>
    </row>
    <row r="65" spans="47:91" ht="20.25" hidden="1" customHeight="1" x14ac:dyDescent="0.2">
      <c r="AU65" s="85"/>
      <c r="AV65" s="85"/>
      <c r="AW65" s="85"/>
      <c r="AX65" s="85"/>
      <c r="AY65" s="85"/>
      <c r="AZ65" s="85"/>
      <c r="BA65" s="85"/>
      <c r="BB65" s="85"/>
      <c r="BC65" s="85"/>
      <c r="BD65" s="89" t="s">
        <v>61</v>
      </c>
      <c r="BE65" s="89" t="s">
        <v>32</v>
      </c>
      <c r="BF65" s="87"/>
      <c r="BG65" s="87"/>
      <c r="BH65" s="87"/>
      <c r="BI65" s="87"/>
      <c r="BJ65" s="87" t="s">
        <v>88</v>
      </c>
      <c r="BK65" s="85" t="s">
        <v>78</v>
      </c>
      <c r="BL65" s="85" t="s">
        <v>5</v>
      </c>
      <c r="BM65" s="85" t="s">
        <v>153</v>
      </c>
      <c r="BN65" s="27" t="s">
        <v>167</v>
      </c>
      <c r="BS65" s="27" t="s">
        <v>32</v>
      </c>
      <c r="BY65" s="32" t="s">
        <v>111</v>
      </c>
      <c r="BZ65" s="30" t="s">
        <v>131</v>
      </c>
      <c r="CD65" s="27">
        <v>60</v>
      </c>
      <c r="CI65" s="27" t="s">
        <v>44</v>
      </c>
      <c r="CJ65" s="27" t="s">
        <v>89</v>
      </c>
      <c r="CM65" s="27" t="s">
        <v>90</v>
      </c>
    </row>
    <row r="66" spans="47:91" ht="20.25" hidden="1" customHeight="1" x14ac:dyDescent="0.2">
      <c r="AU66" s="85"/>
      <c r="AV66" s="85"/>
      <c r="AW66" s="85"/>
      <c r="AX66" s="85"/>
      <c r="AY66" s="85"/>
      <c r="AZ66" s="85"/>
      <c r="BA66" s="85"/>
      <c r="BB66" s="85"/>
      <c r="BC66" s="85"/>
      <c r="BD66" s="89" t="s">
        <v>33</v>
      </c>
      <c r="BE66" s="89" t="s">
        <v>36</v>
      </c>
      <c r="BF66" s="87"/>
      <c r="BG66" s="87"/>
      <c r="BH66" s="87"/>
      <c r="BI66" s="87"/>
      <c r="BJ66" s="87" t="s">
        <v>183</v>
      </c>
      <c r="BK66" s="85" t="s">
        <v>8</v>
      </c>
      <c r="BL66" s="85" t="s">
        <v>6</v>
      </c>
      <c r="BM66" s="85" t="s">
        <v>154</v>
      </c>
      <c r="BN66" s="27" t="s">
        <v>168</v>
      </c>
      <c r="BS66" s="27" t="s">
        <v>36</v>
      </c>
      <c r="BY66" s="33" t="s">
        <v>112</v>
      </c>
      <c r="BZ66" s="30" t="s">
        <v>131</v>
      </c>
      <c r="CJ66" s="27" t="s">
        <v>91</v>
      </c>
      <c r="CM66" s="27" t="s">
        <v>92</v>
      </c>
    </row>
    <row r="67" spans="47:91" ht="20.25" hidden="1" customHeight="1" x14ac:dyDescent="0.2">
      <c r="AU67" s="85"/>
      <c r="AV67" s="85"/>
      <c r="AW67" s="85"/>
      <c r="AX67" s="85"/>
      <c r="AY67" s="85"/>
      <c r="AZ67" s="85"/>
      <c r="BA67" s="85"/>
      <c r="BB67" s="85"/>
      <c r="BC67" s="85"/>
      <c r="BD67" s="89" t="s">
        <v>62</v>
      </c>
      <c r="BE67" s="89" t="s">
        <v>37</v>
      </c>
      <c r="BF67" s="87"/>
      <c r="BG67" s="87"/>
      <c r="BH67" s="87"/>
      <c r="BI67" s="87"/>
      <c r="BJ67" s="87" t="s">
        <v>93</v>
      </c>
      <c r="BK67" s="85"/>
      <c r="BL67" s="85" t="s">
        <v>7</v>
      </c>
      <c r="BM67" s="85" t="s">
        <v>155</v>
      </c>
      <c r="BN67" s="27" t="s">
        <v>169</v>
      </c>
      <c r="BS67" s="27" t="s">
        <v>37</v>
      </c>
      <c r="CJ67" s="27" t="s">
        <v>44</v>
      </c>
      <c r="CM67" s="27" t="s">
        <v>94</v>
      </c>
    </row>
    <row r="68" spans="47:91" ht="20.25" hidden="1" customHeight="1" x14ac:dyDescent="0.2">
      <c r="AU68" s="85"/>
      <c r="AV68" s="85"/>
      <c r="AW68" s="85"/>
      <c r="AX68" s="85"/>
      <c r="AY68" s="85"/>
      <c r="AZ68" s="85"/>
      <c r="BA68" s="85"/>
      <c r="BB68" s="85"/>
      <c r="BC68" s="85"/>
      <c r="BD68" s="86"/>
      <c r="BE68" s="86"/>
      <c r="BF68" s="87"/>
      <c r="BG68" s="87"/>
      <c r="BH68" s="87"/>
      <c r="BI68" s="87" t="s">
        <v>39</v>
      </c>
      <c r="BJ68" s="87"/>
      <c r="BK68" s="85"/>
      <c r="BL68" s="85" t="s">
        <v>8</v>
      </c>
      <c r="BM68" s="85" t="s">
        <v>156</v>
      </c>
      <c r="BN68" s="27" t="s">
        <v>170</v>
      </c>
      <c r="CM68" s="27" t="s">
        <v>95</v>
      </c>
    </row>
    <row r="69" spans="47:91" ht="20.25" hidden="1" customHeight="1" x14ac:dyDescent="0.2">
      <c r="AU69" s="85"/>
      <c r="AV69" s="85"/>
      <c r="AW69" s="85"/>
      <c r="AX69" s="85"/>
      <c r="AY69" s="85"/>
      <c r="AZ69" s="85"/>
      <c r="BA69" s="85"/>
      <c r="BB69" s="85"/>
      <c r="BC69" s="85"/>
      <c r="BD69" s="86"/>
      <c r="BE69" s="86"/>
      <c r="BF69" s="87"/>
      <c r="BG69" s="87"/>
      <c r="BH69" s="87"/>
      <c r="BI69" s="87" t="s">
        <v>85</v>
      </c>
      <c r="BJ69" s="87"/>
      <c r="BK69" s="85"/>
      <c r="BL69" s="90" t="s">
        <v>180</v>
      </c>
      <c r="BM69" s="85" t="s">
        <v>157</v>
      </c>
      <c r="BN69" s="27" t="s">
        <v>171</v>
      </c>
    </row>
    <row r="70" spans="47:91" ht="20.25" hidden="1" customHeight="1" x14ac:dyDescent="0.2">
      <c r="AU70" s="85"/>
      <c r="AV70" s="85"/>
      <c r="AW70" s="85"/>
      <c r="AX70" s="85"/>
      <c r="AY70" s="85"/>
      <c r="AZ70" s="85"/>
      <c r="BA70" s="85"/>
      <c r="BB70" s="85"/>
      <c r="BC70" s="85"/>
      <c r="BD70" s="86"/>
      <c r="BE70" s="86"/>
      <c r="BF70" s="87"/>
      <c r="BG70" s="87"/>
      <c r="BH70" s="87"/>
      <c r="BI70" s="87"/>
      <c r="BJ70" s="87"/>
      <c r="BK70" s="85"/>
      <c r="BL70" s="90"/>
      <c r="BM70" s="85" t="s">
        <v>158</v>
      </c>
      <c r="BN70" s="27" t="s">
        <v>172</v>
      </c>
    </row>
    <row r="71" spans="47:91" ht="20.25" hidden="1" customHeight="1" x14ac:dyDescent="0.2">
      <c r="AU71" s="85"/>
      <c r="AV71" s="85"/>
      <c r="AW71" s="85"/>
      <c r="AX71" s="85"/>
      <c r="AY71" s="85"/>
      <c r="AZ71" s="85"/>
      <c r="BA71" s="85"/>
      <c r="BB71" s="85"/>
      <c r="BC71" s="85"/>
      <c r="BD71" s="86"/>
      <c r="BE71" s="86"/>
      <c r="BF71" s="87"/>
      <c r="BG71" s="87"/>
      <c r="BH71" s="87"/>
      <c r="BI71" s="87"/>
      <c r="BJ71" s="87"/>
      <c r="BK71" s="85"/>
      <c r="BL71" s="85"/>
      <c r="BM71" s="85" t="s">
        <v>159</v>
      </c>
      <c r="BN71" s="27" t="s">
        <v>173</v>
      </c>
    </row>
    <row r="72" spans="47:91" ht="20.25" hidden="1" customHeight="1" x14ac:dyDescent="0.2">
      <c r="AU72" s="85"/>
      <c r="AV72" s="85"/>
      <c r="AW72" s="85"/>
      <c r="AX72" s="85"/>
      <c r="AY72" s="85"/>
      <c r="AZ72" s="85"/>
      <c r="BA72" s="85"/>
      <c r="BB72" s="85"/>
      <c r="BC72" s="85"/>
      <c r="BD72" s="86"/>
      <c r="BE72" s="86"/>
      <c r="BF72" s="87"/>
      <c r="BG72" s="87"/>
      <c r="BH72" s="87"/>
      <c r="BI72" s="87" t="s">
        <v>39</v>
      </c>
      <c r="BJ72" s="87"/>
      <c r="BK72" s="85"/>
      <c r="BL72" s="85"/>
      <c r="BM72" s="85" t="s">
        <v>160</v>
      </c>
      <c r="BN72" s="27" t="s">
        <v>174</v>
      </c>
    </row>
    <row r="73" spans="47:91" ht="20.25" hidden="1" customHeight="1" x14ac:dyDescent="0.2">
      <c r="AU73" s="85"/>
      <c r="AV73" s="85"/>
      <c r="AW73" s="85"/>
      <c r="AX73" s="85"/>
      <c r="AY73" s="85"/>
      <c r="AZ73" s="85"/>
      <c r="BA73" s="85"/>
      <c r="BB73" s="85"/>
      <c r="BC73" s="85"/>
      <c r="BD73" s="86"/>
      <c r="BE73" s="86"/>
      <c r="BF73" s="85"/>
      <c r="BG73" s="85"/>
      <c r="BH73" s="85"/>
      <c r="BI73" s="85" t="s">
        <v>44</v>
      </c>
      <c r="BJ73" s="85"/>
      <c r="BK73" s="85"/>
      <c r="BL73" s="85"/>
      <c r="BM73" s="85" t="s">
        <v>161</v>
      </c>
      <c r="BN73" s="27" t="s">
        <v>175</v>
      </c>
    </row>
    <row r="74" spans="47:91" ht="20.25" hidden="1" customHeight="1" x14ac:dyDescent="0.2">
      <c r="AU74" s="85"/>
      <c r="AV74" s="85"/>
      <c r="AW74" s="85"/>
      <c r="AX74" s="85"/>
      <c r="AY74" s="85"/>
      <c r="AZ74" s="85"/>
      <c r="BA74" s="85"/>
      <c r="BB74" s="85"/>
      <c r="BC74" s="85"/>
      <c r="BD74" s="86"/>
      <c r="BE74" s="86"/>
      <c r="BF74" s="85"/>
      <c r="BG74" s="85"/>
      <c r="BH74" s="85"/>
      <c r="BI74" s="85"/>
      <c r="BJ74" s="85"/>
      <c r="BK74" s="85"/>
      <c r="BL74" s="85"/>
      <c r="BM74" s="85" t="s">
        <v>162</v>
      </c>
      <c r="BN74" s="27" t="s">
        <v>176</v>
      </c>
    </row>
    <row r="75" spans="47:91" ht="20.25" hidden="1" customHeight="1" x14ac:dyDescent="0.2">
      <c r="AU75" s="85"/>
      <c r="AV75" s="85"/>
      <c r="AW75" s="85"/>
      <c r="AX75" s="85"/>
      <c r="AY75" s="85"/>
      <c r="AZ75" s="85"/>
      <c r="BA75" s="85"/>
      <c r="BB75" s="85"/>
      <c r="BC75" s="85"/>
      <c r="BD75" s="86"/>
      <c r="BE75" s="86"/>
      <c r="BF75" s="85"/>
      <c r="BG75" s="85"/>
      <c r="BH75" s="85"/>
      <c r="BI75" s="85"/>
      <c r="BJ75" s="85"/>
      <c r="BK75" s="85"/>
      <c r="BL75" s="85"/>
      <c r="BM75" s="85" t="s">
        <v>164</v>
      </c>
      <c r="BN75" s="27" t="s">
        <v>177</v>
      </c>
    </row>
    <row r="76" spans="47:91" ht="20.25" hidden="1" customHeight="1" x14ac:dyDescent="0.2">
      <c r="AU76" s="85"/>
      <c r="AV76" s="85"/>
      <c r="AW76" s="85"/>
      <c r="AX76" s="85"/>
      <c r="AY76" s="85"/>
      <c r="AZ76" s="85"/>
      <c r="BA76" s="85"/>
      <c r="BB76" s="85"/>
      <c r="BC76" s="85"/>
      <c r="BD76" s="86"/>
      <c r="BE76" s="86"/>
      <c r="BF76" s="85"/>
      <c r="BG76" s="85"/>
      <c r="BH76" s="85"/>
      <c r="BI76" s="85"/>
      <c r="BJ76" s="85"/>
      <c r="BK76" s="85"/>
      <c r="BL76" s="85"/>
      <c r="BM76" s="85" t="s">
        <v>163</v>
      </c>
      <c r="BN76" s="27" t="s">
        <v>178</v>
      </c>
    </row>
    <row r="77" spans="47:91" ht="20.25" hidden="1" customHeight="1" x14ac:dyDescent="0.2">
      <c r="AU77" s="85"/>
      <c r="AV77" s="85"/>
      <c r="AW77" s="85"/>
      <c r="AX77" s="85"/>
      <c r="AY77" s="85"/>
      <c r="AZ77" s="85"/>
      <c r="BA77" s="85"/>
      <c r="BB77" s="85"/>
      <c r="BC77" s="85"/>
      <c r="BD77" s="86"/>
      <c r="BE77" s="86"/>
      <c r="BF77" s="85"/>
      <c r="BG77" s="85"/>
      <c r="BH77" s="85"/>
      <c r="BI77" s="85"/>
      <c r="BJ77" s="86" t="s">
        <v>71</v>
      </c>
      <c r="BK77" s="86" t="s">
        <v>72</v>
      </c>
      <c r="BL77" s="87" t="s">
        <v>73</v>
      </c>
      <c r="BM77" s="91"/>
      <c r="BO77" s="27" t="s">
        <v>63</v>
      </c>
    </row>
    <row r="78" spans="47:91" ht="20.25" hidden="1" customHeight="1" x14ac:dyDescent="0.2">
      <c r="AU78" s="85"/>
      <c r="AV78" s="85"/>
      <c r="AW78" s="85"/>
      <c r="AX78" s="85"/>
      <c r="AY78" s="85"/>
      <c r="AZ78" s="85"/>
      <c r="BA78" s="85"/>
      <c r="BB78" s="85"/>
      <c r="BC78" s="85"/>
      <c r="BD78" s="86"/>
      <c r="BE78" s="86"/>
      <c r="BF78" s="85"/>
      <c r="BG78" s="85"/>
      <c r="BH78" s="85"/>
      <c r="BI78" s="85"/>
      <c r="BJ78" s="86">
        <v>0</v>
      </c>
      <c r="BK78" s="86">
        <v>0</v>
      </c>
      <c r="BL78" s="87">
        <v>0</v>
      </c>
      <c r="BM78" s="87"/>
      <c r="BO78" s="27" t="s">
        <v>96</v>
      </c>
    </row>
    <row r="79" spans="47:91" ht="20.25" hidden="1" customHeight="1" x14ac:dyDescent="0.2">
      <c r="AU79" s="85"/>
      <c r="AV79" s="85"/>
      <c r="AW79" s="85"/>
      <c r="AX79" s="85"/>
      <c r="AY79" s="85"/>
      <c r="AZ79" s="85"/>
      <c r="BA79" s="85"/>
      <c r="BB79" s="85"/>
      <c r="BC79" s="85"/>
      <c r="BD79" s="86"/>
      <c r="BE79" s="86"/>
      <c r="BF79" s="85"/>
      <c r="BG79" s="85"/>
      <c r="BH79" s="85"/>
      <c r="BI79" s="85"/>
      <c r="BJ79" s="86">
        <v>15</v>
      </c>
      <c r="BK79" s="86">
        <v>15</v>
      </c>
      <c r="BL79" s="87">
        <v>30</v>
      </c>
      <c r="BM79" s="87"/>
      <c r="BO79" s="27" t="s">
        <v>97</v>
      </c>
    </row>
    <row r="80" spans="47:91" ht="20.25" hidden="1" customHeight="1" x14ac:dyDescent="0.2">
      <c r="AU80" s="85"/>
      <c r="AV80" s="85"/>
      <c r="AW80" s="85"/>
      <c r="AX80" s="85"/>
      <c r="AY80" s="85"/>
      <c r="AZ80" s="85"/>
      <c r="BA80" s="85"/>
      <c r="BB80" s="85"/>
      <c r="BC80" s="85"/>
      <c r="BD80" s="86"/>
      <c r="BE80" s="86"/>
      <c r="BF80" s="85"/>
      <c r="BG80" s="85"/>
      <c r="BH80" s="85"/>
      <c r="BI80" s="85"/>
      <c r="BJ80" s="86" t="s">
        <v>74</v>
      </c>
      <c r="BK80" s="86" t="s">
        <v>75</v>
      </c>
      <c r="BL80" s="85"/>
      <c r="BM80" s="85"/>
    </row>
    <row r="81" spans="5:65" ht="20.25" hidden="1" customHeight="1" x14ac:dyDescent="0.2">
      <c r="AU81" s="85"/>
      <c r="AV81" s="85"/>
      <c r="AW81" s="85"/>
      <c r="AX81" s="85"/>
      <c r="AY81" s="85"/>
      <c r="AZ81" s="85"/>
      <c r="BA81" s="85"/>
      <c r="BB81" s="85"/>
      <c r="BC81" s="85"/>
      <c r="BD81" s="86"/>
      <c r="BE81" s="86"/>
      <c r="BF81" s="85"/>
      <c r="BG81" s="85"/>
      <c r="BH81" s="85"/>
      <c r="BI81" s="85"/>
      <c r="BJ81" s="86">
        <v>0</v>
      </c>
      <c r="BK81" s="86">
        <v>0</v>
      </c>
      <c r="BL81" s="85"/>
      <c r="BM81" s="85"/>
    </row>
    <row r="82" spans="5:65" ht="20.25" hidden="1" customHeight="1" x14ac:dyDescent="0.2">
      <c r="AU82" s="85"/>
      <c r="AV82" s="85"/>
      <c r="AW82" s="85"/>
      <c r="AX82" s="85"/>
      <c r="AY82" s="85"/>
      <c r="AZ82" s="85"/>
      <c r="BA82" s="85"/>
      <c r="BB82" s="85"/>
      <c r="BC82" s="85"/>
      <c r="BD82" s="86"/>
      <c r="BE82" s="86"/>
      <c r="BF82" s="85"/>
      <c r="BG82" s="85"/>
      <c r="BH82" s="85"/>
      <c r="BI82" s="85"/>
      <c r="BJ82" s="86">
        <v>15</v>
      </c>
      <c r="BK82" s="86">
        <v>25</v>
      </c>
      <c r="BL82" s="85"/>
      <c r="BM82" s="85"/>
    </row>
    <row r="83" spans="5:65" ht="20.25" hidden="1" customHeight="1" x14ac:dyDescent="0.2">
      <c r="AU83" s="85"/>
      <c r="AV83" s="85"/>
      <c r="AW83" s="85"/>
      <c r="AX83" s="85"/>
      <c r="AY83" s="85"/>
      <c r="AZ83" s="85"/>
      <c r="BA83" s="85"/>
      <c r="BB83" s="85"/>
      <c r="BC83" s="85"/>
      <c r="BD83" s="86"/>
      <c r="BE83" s="86"/>
      <c r="BF83" s="85"/>
      <c r="BG83" s="85"/>
      <c r="BH83" s="85"/>
      <c r="BI83" s="85"/>
      <c r="BJ83" s="85"/>
      <c r="BK83" s="85"/>
      <c r="BL83" s="85"/>
      <c r="BM83" s="85"/>
    </row>
    <row r="84" spans="5:65" ht="20.25" hidden="1" customHeight="1" x14ac:dyDescent="0.2">
      <c r="AU84" s="85"/>
      <c r="AV84" s="85"/>
      <c r="AW84" s="85"/>
      <c r="AX84" s="85"/>
      <c r="AY84" s="85"/>
      <c r="AZ84" s="85"/>
      <c r="BA84" s="85"/>
      <c r="BB84" s="85"/>
      <c r="BC84" s="85"/>
      <c r="BD84" s="86"/>
      <c r="BE84" s="86"/>
      <c r="BF84" s="85"/>
      <c r="BG84" s="85"/>
      <c r="BH84" s="85"/>
      <c r="BI84" s="85"/>
      <c r="BJ84" s="85"/>
      <c r="BK84" s="85"/>
      <c r="BL84" s="85"/>
      <c r="BM84" s="85"/>
    </row>
    <row r="85" spans="5:65" ht="20.25" hidden="1" customHeight="1" x14ac:dyDescent="0.2">
      <c r="AU85" s="85"/>
      <c r="AV85" s="85"/>
      <c r="AW85" s="85"/>
      <c r="AX85" s="85"/>
      <c r="AY85" s="85"/>
      <c r="AZ85" s="85"/>
      <c r="BA85" s="85"/>
      <c r="BB85" s="85"/>
      <c r="BC85" s="85"/>
      <c r="BD85" s="86"/>
      <c r="BE85" s="86"/>
      <c r="BF85" s="85"/>
      <c r="BG85" s="85"/>
      <c r="BH85" s="85"/>
      <c r="BI85" s="85"/>
      <c r="BJ85" s="85"/>
      <c r="BK85" s="85"/>
      <c r="BL85" s="85"/>
      <c r="BM85" s="85"/>
    </row>
    <row r="86" spans="5:65" ht="20.25" hidden="1" customHeight="1" x14ac:dyDescent="0.2">
      <c r="AU86" s="85"/>
      <c r="AV86" s="85"/>
      <c r="AW86" s="85"/>
      <c r="AX86" s="85"/>
      <c r="AY86" s="85"/>
      <c r="AZ86" s="85"/>
      <c r="BA86" s="85"/>
      <c r="BB86" s="85"/>
      <c r="BC86" s="85"/>
      <c r="BD86" s="86"/>
      <c r="BE86" s="86"/>
      <c r="BF86" s="85"/>
      <c r="BG86" s="85"/>
      <c r="BH86" s="85"/>
      <c r="BI86" s="85"/>
      <c r="BJ86" s="85"/>
      <c r="BK86" s="85"/>
      <c r="BL86" s="85"/>
      <c r="BM86" s="85"/>
    </row>
    <row r="87" spans="5:65" ht="20.25" hidden="1" customHeight="1" x14ac:dyDescent="0.2">
      <c r="AU87" s="85"/>
      <c r="AV87" s="85"/>
      <c r="AW87" s="85"/>
      <c r="AX87" s="85"/>
      <c r="AY87" s="85"/>
      <c r="AZ87" s="85"/>
      <c r="BA87" s="85"/>
      <c r="BB87" s="85"/>
      <c r="BC87" s="85"/>
      <c r="BD87" s="86"/>
      <c r="BE87" s="86"/>
      <c r="BF87" s="85"/>
      <c r="BG87" s="85"/>
      <c r="BH87" s="85"/>
      <c r="BI87" s="85"/>
      <c r="BJ87" s="85"/>
      <c r="BK87" s="85"/>
      <c r="BL87" s="85"/>
      <c r="BM87" s="85"/>
    </row>
    <row r="88" spans="5:65" ht="20.25" hidden="1" customHeight="1" x14ac:dyDescent="0.2">
      <c r="AU88" s="85"/>
      <c r="AV88" s="85"/>
      <c r="AW88" s="85"/>
      <c r="AX88" s="85"/>
      <c r="AY88" s="85"/>
      <c r="AZ88" s="85"/>
      <c r="BA88" s="85"/>
      <c r="BB88" s="85"/>
      <c r="BC88" s="85"/>
      <c r="BD88" s="86"/>
      <c r="BE88" s="86"/>
      <c r="BF88" s="85"/>
      <c r="BG88" s="85"/>
      <c r="BH88" s="85"/>
      <c r="BI88" s="85"/>
      <c r="BJ88" s="85"/>
      <c r="BK88" s="85"/>
      <c r="BL88" s="85"/>
      <c r="BM88" s="85"/>
    </row>
    <row r="89" spans="5:65" ht="20.25" hidden="1" customHeight="1" x14ac:dyDescent="0.2">
      <c r="E89" s="45"/>
      <c r="AU89" s="85"/>
      <c r="AV89" s="85"/>
      <c r="AW89" s="85"/>
      <c r="AX89" s="85"/>
      <c r="AY89" s="85"/>
      <c r="AZ89" s="85"/>
      <c r="BA89" s="85"/>
      <c r="BB89" s="85"/>
      <c r="BC89" s="85"/>
      <c r="BD89" s="86"/>
      <c r="BE89" s="86"/>
      <c r="BF89" s="85"/>
      <c r="BG89" s="85"/>
      <c r="BH89" s="85"/>
      <c r="BI89" s="85"/>
      <c r="BJ89" s="85"/>
      <c r="BK89" s="85"/>
      <c r="BL89" s="85"/>
      <c r="BM89" s="85"/>
    </row>
    <row r="90" spans="5:65" ht="20.25" hidden="1" customHeight="1" x14ac:dyDescent="0.2">
      <c r="AU90" s="85"/>
      <c r="AV90" s="85"/>
      <c r="AW90" s="85"/>
      <c r="AX90" s="85"/>
      <c r="AY90" s="85"/>
      <c r="AZ90" s="85"/>
      <c r="BA90" s="85"/>
      <c r="BB90" s="85"/>
      <c r="BC90" s="85"/>
      <c r="BD90" s="86"/>
      <c r="BE90" s="86"/>
      <c r="BF90" s="85"/>
      <c r="BG90" s="85"/>
      <c r="BH90" s="85"/>
      <c r="BI90" s="85"/>
      <c r="BJ90" s="85"/>
      <c r="BK90" s="85"/>
      <c r="BL90" s="85"/>
      <c r="BM90" s="85"/>
    </row>
    <row r="91" spans="5:65" ht="20.25" hidden="1" customHeight="1" x14ac:dyDescent="0.2">
      <c r="AU91" s="85"/>
      <c r="AV91" s="85"/>
      <c r="AW91" s="85"/>
      <c r="AX91" s="85"/>
      <c r="AY91" s="85"/>
      <c r="AZ91" s="85"/>
      <c r="BA91" s="85"/>
      <c r="BB91" s="85"/>
      <c r="BC91" s="85"/>
      <c r="BD91" s="86"/>
      <c r="BE91" s="86"/>
      <c r="BF91" s="85"/>
      <c r="BG91" s="85"/>
      <c r="BH91" s="85"/>
      <c r="BI91" s="85"/>
      <c r="BJ91" s="85"/>
      <c r="BK91" s="85"/>
      <c r="BL91" s="85"/>
      <c r="BM91" s="85"/>
    </row>
    <row r="92" spans="5:65" ht="20.25" hidden="1" customHeight="1" x14ac:dyDescent="0.2">
      <c r="AU92" s="85"/>
      <c r="AV92" s="85"/>
      <c r="AW92" s="85"/>
      <c r="AX92" s="85"/>
      <c r="AY92" s="85"/>
      <c r="AZ92" s="85"/>
      <c r="BA92" s="85"/>
      <c r="BB92" s="85"/>
      <c r="BC92" s="85"/>
      <c r="BD92" s="86"/>
      <c r="BE92" s="86"/>
      <c r="BF92" s="85"/>
      <c r="BG92" s="85"/>
      <c r="BH92" s="85"/>
      <c r="BI92" s="85"/>
      <c r="BJ92" s="85"/>
      <c r="BK92" s="85"/>
      <c r="BL92" s="85"/>
      <c r="BM92" s="85"/>
    </row>
    <row r="93" spans="5:65" ht="20.25" hidden="1" customHeight="1" x14ac:dyDescent="0.2">
      <c r="AU93" s="85"/>
      <c r="AV93" s="85"/>
      <c r="AW93" s="85"/>
      <c r="AX93" s="85"/>
      <c r="AY93" s="85"/>
      <c r="AZ93" s="85"/>
      <c r="BA93" s="85"/>
      <c r="BB93" s="85"/>
      <c r="BC93" s="85"/>
      <c r="BD93" s="86"/>
      <c r="BE93" s="86"/>
      <c r="BF93" s="85"/>
      <c r="BG93" s="85"/>
      <c r="BH93" s="85"/>
      <c r="BI93" s="85"/>
      <c r="BJ93" s="85"/>
      <c r="BK93" s="85"/>
      <c r="BL93" s="85"/>
      <c r="BM93" s="85"/>
    </row>
    <row r="94" spans="5:65" ht="20.25" hidden="1" customHeight="1" x14ac:dyDescent="0.2">
      <c r="AU94" s="85"/>
      <c r="AV94" s="85"/>
      <c r="AW94" s="85"/>
      <c r="AX94" s="85"/>
      <c r="AY94" s="85"/>
      <c r="AZ94" s="85"/>
      <c r="BA94" s="85"/>
      <c r="BB94" s="85"/>
      <c r="BC94" s="85"/>
      <c r="BD94" s="86"/>
      <c r="BE94" s="86"/>
      <c r="BF94" s="85"/>
      <c r="BG94" s="85"/>
      <c r="BH94" s="85"/>
      <c r="BI94" s="85"/>
      <c r="BJ94" s="85"/>
      <c r="BK94" s="85"/>
      <c r="BL94" s="85"/>
      <c r="BM94" s="85"/>
    </row>
    <row r="95" spans="5:65" ht="20.25" hidden="1" customHeight="1" x14ac:dyDescent="0.2">
      <c r="AU95" s="85"/>
      <c r="AV95" s="85"/>
      <c r="AW95" s="85"/>
      <c r="AX95" s="85"/>
      <c r="AY95" s="85"/>
      <c r="AZ95" s="85"/>
      <c r="BA95" s="85"/>
      <c r="BB95" s="85"/>
      <c r="BC95" s="85"/>
      <c r="BD95" s="86"/>
      <c r="BE95" s="86"/>
      <c r="BF95" s="85"/>
      <c r="BG95" s="85"/>
      <c r="BH95" s="85"/>
      <c r="BI95" s="85"/>
      <c r="BJ95" s="85"/>
      <c r="BK95" s="85"/>
      <c r="BL95" s="85"/>
      <c r="BM95" s="85"/>
    </row>
    <row r="96" spans="5:65" ht="20.25" hidden="1" customHeight="1" x14ac:dyDescent="0.2">
      <c r="AU96" s="85"/>
      <c r="AV96" s="85"/>
      <c r="AW96" s="85"/>
      <c r="AX96" s="85"/>
      <c r="AY96" s="85"/>
      <c r="AZ96" s="85"/>
      <c r="BA96" s="85"/>
      <c r="BB96" s="85"/>
      <c r="BC96" s="85"/>
      <c r="BD96" s="86"/>
      <c r="BE96" s="86"/>
      <c r="BF96" s="85"/>
      <c r="BG96" s="85"/>
      <c r="BH96" s="85"/>
      <c r="BI96" s="85"/>
      <c r="BJ96" s="85"/>
      <c r="BK96" s="85"/>
      <c r="BL96" s="85"/>
      <c r="BM96" s="85"/>
    </row>
    <row r="97" spans="1:219" ht="20.25" hidden="1" customHeight="1" x14ac:dyDescent="0.2">
      <c r="AU97" s="85"/>
      <c r="AV97" s="85"/>
      <c r="AW97" s="85"/>
      <c r="AX97" s="85"/>
      <c r="AY97" s="85"/>
      <c r="AZ97" s="85"/>
      <c r="BA97" s="85"/>
      <c r="BB97" s="85"/>
      <c r="BC97" s="85"/>
      <c r="BD97" s="86"/>
      <c r="BE97" s="86"/>
      <c r="BF97" s="85"/>
      <c r="BG97" s="85"/>
      <c r="BH97" s="85"/>
      <c r="BI97" s="85"/>
      <c r="BJ97" s="85"/>
      <c r="BK97" s="85"/>
      <c r="BL97" s="85"/>
      <c r="BM97" s="85"/>
    </row>
    <row r="98" spans="1:219" ht="20.25" hidden="1" customHeight="1" x14ac:dyDescent="0.2">
      <c r="AU98" s="85"/>
      <c r="AV98" s="85"/>
      <c r="AW98" s="85"/>
      <c r="AX98" s="85"/>
      <c r="AY98" s="85"/>
      <c r="AZ98" s="85"/>
      <c r="BA98" s="85"/>
      <c r="BB98" s="85"/>
      <c r="BC98" s="85"/>
      <c r="BD98" s="86"/>
      <c r="BE98" s="86"/>
      <c r="BF98" s="85"/>
      <c r="BG98" s="85"/>
      <c r="BH98" s="85"/>
      <c r="BI98" s="85"/>
      <c r="BJ98" s="85"/>
      <c r="BK98" s="85"/>
      <c r="BL98" s="85"/>
      <c r="BM98" s="85"/>
    </row>
    <row r="99" spans="1:219" ht="20.25" hidden="1" customHeight="1" x14ac:dyDescent="0.2">
      <c r="AU99" s="85"/>
      <c r="AV99" s="85"/>
      <c r="AW99" s="85"/>
      <c r="AX99" s="85"/>
      <c r="AY99" s="85"/>
      <c r="AZ99" s="85"/>
      <c r="BA99" s="85"/>
      <c r="BB99" s="85"/>
      <c r="BC99" s="85"/>
      <c r="BD99" s="86"/>
      <c r="BE99" s="86"/>
      <c r="BF99" s="85"/>
      <c r="BG99" s="85"/>
      <c r="BH99" s="85"/>
      <c r="BI99" s="85"/>
      <c r="BJ99" s="85"/>
      <c r="BK99" s="85"/>
      <c r="BL99" s="85"/>
      <c r="BM99" s="85"/>
    </row>
    <row r="100" spans="1:219" ht="20.25" hidden="1" customHeight="1" thickBot="1" x14ac:dyDescent="0.25">
      <c r="AU100" s="85"/>
      <c r="AV100" s="85"/>
      <c r="AW100" s="85"/>
      <c r="AX100" s="85"/>
      <c r="AY100" s="85"/>
      <c r="AZ100" s="85"/>
      <c r="BA100" s="85"/>
      <c r="BB100" s="85"/>
      <c r="BC100" s="85"/>
      <c r="BD100" s="86"/>
      <c r="BE100" s="86"/>
      <c r="BF100" s="85"/>
      <c r="BG100" s="85"/>
      <c r="BH100" s="85"/>
      <c r="BI100" s="85"/>
      <c r="BJ100" s="85"/>
      <c r="BK100" s="85"/>
      <c r="BL100" s="85"/>
      <c r="BM100" s="85"/>
    </row>
    <row r="101" spans="1:219" ht="20.25" customHeight="1" x14ac:dyDescent="0.25">
      <c r="A101" s="259"/>
      <c r="B101" s="259"/>
      <c r="C101" s="259"/>
      <c r="D101" s="259"/>
      <c r="E101" s="258" t="s">
        <v>189</v>
      </c>
      <c r="F101" s="258"/>
      <c r="G101" s="258"/>
      <c r="H101" s="258"/>
      <c r="I101" s="258"/>
      <c r="J101" s="258"/>
      <c r="K101" s="258"/>
      <c r="L101" s="258"/>
      <c r="M101" s="258"/>
      <c r="N101" s="258"/>
      <c r="O101" s="82"/>
      <c r="P101" s="82"/>
      <c r="Q101" s="82"/>
      <c r="R101" s="258"/>
      <c r="S101" s="258"/>
      <c r="T101" s="259"/>
      <c r="U101" s="133"/>
      <c r="V101" s="439" t="str">
        <f>E101</f>
        <v>SISTEMA INTEGRADO DE GESTIÓN</v>
      </c>
      <c r="W101" s="440"/>
      <c r="X101" s="440"/>
      <c r="Y101" s="440"/>
      <c r="Z101" s="440"/>
      <c r="AA101" s="440"/>
      <c r="AB101" s="440"/>
      <c r="AC101" s="440"/>
      <c r="AD101" s="440"/>
      <c r="AE101" s="440"/>
      <c r="AF101" s="441"/>
      <c r="AG101" s="82"/>
      <c r="AH101" s="82"/>
      <c r="AI101" s="82"/>
      <c r="AJ101" s="258"/>
      <c r="AK101" s="258"/>
      <c r="AL101" s="82"/>
      <c r="AM101" s="82"/>
      <c r="AN101" s="258"/>
      <c r="AO101" s="258"/>
      <c r="AP101" s="258"/>
      <c r="AQ101" s="258"/>
      <c r="AR101" s="258"/>
      <c r="AS101" s="258"/>
      <c r="AT101" s="258"/>
      <c r="AU101" s="439" t="str">
        <f>E101</f>
        <v>SISTEMA INTEGRADO DE GESTIÓN</v>
      </c>
      <c r="AV101" s="440"/>
      <c r="AW101" s="440"/>
      <c r="AX101" s="440"/>
      <c r="AY101" s="440"/>
      <c r="AZ101" s="440"/>
      <c r="BA101" s="440"/>
      <c r="BB101" s="440"/>
      <c r="BC101" s="440"/>
      <c r="BD101" s="440"/>
      <c r="BE101" s="440"/>
      <c r="BF101" s="440"/>
      <c r="BG101" s="440"/>
      <c r="BH101" s="440"/>
      <c r="BI101" s="440"/>
      <c r="BJ101" s="440"/>
      <c r="BK101" s="440"/>
      <c r="BL101" s="440"/>
      <c r="BM101" s="440"/>
      <c r="BN101" s="441"/>
      <c r="BO101" s="259"/>
      <c r="BP101" s="259"/>
      <c r="BQ101" s="167"/>
      <c r="BR101" s="165"/>
    </row>
    <row r="102" spans="1:219" ht="20.25" customHeight="1" x14ac:dyDescent="0.25">
      <c r="A102" s="259"/>
      <c r="B102" s="259"/>
      <c r="C102" s="259"/>
      <c r="D102" s="259"/>
      <c r="E102" s="258" t="s">
        <v>333</v>
      </c>
      <c r="F102" s="258"/>
      <c r="G102" s="258"/>
      <c r="H102" s="258"/>
      <c r="I102" s="258"/>
      <c r="J102" s="258"/>
      <c r="K102" s="258"/>
      <c r="L102" s="258"/>
      <c r="M102" s="258"/>
      <c r="N102" s="258"/>
      <c r="O102" s="82"/>
      <c r="P102" s="82"/>
      <c r="Q102" s="82"/>
      <c r="R102" s="258"/>
      <c r="S102" s="258"/>
      <c r="T102" s="259"/>
      <c r="U102" s="126"/>
      <c r="V102" s="258" t="str">
        <f>E102</f>
        <v>APROPIACIÓN DE LA CULTURA CIUDADANA</v>
      </c>
      <c r="W102" s="258"/>
      <c r="X102" s="258"/>
      <c r="Y102" s="258"/>
      <c r="Z102" s="258"/>
      <c r="AA102" s="258"/>
      <c r="AB102" s="258"/>
      <c r="AC102" s="258"/>
      <c r="AD102" s="258"/>
      <c r="AE102" s="258"/>
      <c r="AF102" s="258"/>
      <c r="AG102" s="82"/>
      <c r="AH102" s="82"/>
      <c r="AI102" s="82"/>
      <c r="AJ102" s="258"/>
      <c r="AK102" s="258"/>
      <c r="AL102" s="82"/>
      <c r="AM102" s="82"/>
      <c r="AN102" s="258"/>
      <c r="AO102" s="258"/>
      <c r="AP102" s="258"/>
      <c r="AQ102" s="258"/>
      <c r="AR102" s="258"/>
      <c r="AS102" s="258"/>
      <c r="AT102" s="258"/>
      <c r="AU102" s="439" t="str">
        <f>E102</f>
        <v>APROPIACIÓN DE LA CULTURA CIUDADANA</v>
      </c>
      <c r="AV102" s="440"/>
      <c r="AW102" s="440"/>
      <c r="AX102" s="440"/>
      <c r="AY102" s="440"/>
      <c r="AZ102" s="440"/>
      <c r="BA102" s="440"/>
      <c r="BB102" s="440"/>
      <c r="BC102" s="440"/>
      <c r="BD102" s="440"/>
      <c r="BE102" s="440"/>
      <c r="BF102" s="440"/>
      <c r="BG102" s="440"/>
      <c r="BH102" s="440"/>
      <c r="BI102" s="440"/>
      <c r="BJ102" s="440"/>
      <c r="BK102" s="440"/>
      <c r="BL102" s="440"/>
      <c r="BM102" s="440"/>
      <c r="BN102" s="441"/>
      <c r="BO102" s="259"/>
      <c r="BP102" s="259"/>
      <c r="BQ102" s="112"/>
      <c r="BR102" s="113"/>
    </row>
    <row r="103" spans="1:219" ht="20.25" customHeight="1" x14ac:dyDescent="0.25">
      <c r="A103" s="259"/>
      <c r="B103" s="259"/>
      <c r="C103" s="259"/>
      <c r="D103" s="259"/>
      <c r="E103" s="376" t="s">
        <v>311</v>
      </c>
      <c r="F103" s="376"/>
      <c r="G103" s="376"/>
      <c r="H103" s="376"/>
      <c r="I103" s="376"/>
      <c r="J103" s="376"/>
      <c r="K103" s="376"/>
      <c r="L103" s="376"/>
      <c r="M103" s="376"/>
      <c r="N103" s="376"/>
      <c r="O103" s="82"/>
      <c r="P103" s="82"/>
      <c r="Q103" s="82"/>
      <c r="R103" s="258"/>
      <c r="S103" s="258"/>
      <c r="T103" s="259"/>
      <c r="U103" s="126"/>
      <c r="V103" s="376" t="str">
        <f>E103</f>
        <v>Mapa de Riesgos por Proceso</v>
      </c>
      <c r="W103" s="376"/>
      <c r="X103" s="376"/>
      <c r="Y103" s="376"/>
      <c r="Z103" s="376"/>
      <c r="AA103" s="376"/>
      <c r="AB103" s="376"/>
      <c r="AC103" s="376"/>
      <c r="AD103" s="376"/>
      <c r="AE103" s="376"/>
      <c r="AF103" s="376"/>
      <c r="AG103" s="82"/>
      <c r="AH103" s="82"/>
      <c r="AI103" s="82"/>
      <c r="AJ103" s="258"/>
      <c r="AK103" s="258"/>
      <c r="AL103" s="82"/>
      <c r="AM103" s="82"/>
      <c r="AN103" s="258"/>
      <c r="AO103" s="258"/>
      <c r="AP103" s="258"/>
      <c r="AQ103" s="258"/>
      <c r="AR103" s="258"/>
      <c r="AS103" s="258"/>
      <c r="AT103" s="258"/>
      <c r="AU103" s="439" t="str">
        <f>E103</f>
        <v>Mapa de Riesgos por Proceso</v>
      </c>
      <c r="AV103" s="440"/>
      <c r="AW103" s="440"/>
      <c r="AX103" s="440"/>
      <c r="AY103" s="440"/>
      <c r="AZ103" s="440"/>
      <c r="BA103" s="440"/>
      <c r="BB103" s="440"/>
      <c r="BC103" s="440"/>
      <c r="BD103" s="440"/>
      <c r="BE103" s="440"/>
      <c r="BF103" s="440"/>
      <c r="BG103" s="440"/>
      <c r="BH103" s="440"/>
      <c r="BI103" s="440"/>
      <c r="BJ103" s="440"/>
      <c r="BK103" s="440"/>
      <c r="BL103" s="440"/>
      <c r="BM103" s="440"/>
      <c r="BN103" s="441"/>
      <c r="BO103" s="259"/>
      <c r="BP103" s="259"/>
      <c r="BQ103" s="112"/>
      <c r="BR103" s="113"/>
    </row>
    <row r="104" spans="1:219" ht="20.25" customHeight="1" x14ac:dyDescent="0.25">
      <c r="A104" s="259"/>
      <c r="B104" s="259"/>
      <c r="C104" s="259"/>
      <c r="D104" s="259"/>
      <c r="E104" s="264" t="s">
        <v>316</v>
      </c>
      <c r="F104" s="264"/>
      <c r="G104" s="264"/>
      <c r="H104" s="264"/>
      <c r="I104" s="264"/>
      <c r="J104" s="264"/>
      <c r="K104" s="264"/>
      <c r="L104" s="264"/>
      <c r="M104" s="264" t="s">
        <v>210</v>
      </c>
      <c r="N104" s="265"/>
      <c r="O104" s="109"/>
      <c r="P104" s="109"/>
      <c r="Q104" s="109"/>
      <c r="R104" s="258"/>
      <c r="S104" s="258"/>
      <c r="T104" s="259"/>
      <c r="U104" s="126"/>
      <c r="V104" s="258" t="str">
        <f>E104</f>
        <v xml:space="preserve">                                                         Código: PE01-PR03-F01</v>
      </c>
      <c r="W104" s="258"/>
      <c r="X104" s="258"/>
      <c r="Y104" s="258"/>
      <c r="Z104" s="258"/>
      <c r="AA104" s="258"/>
      <c r="AB104" s="258" t="str">
        <f>M104</f>
        <v xml:space="preserve">Versión: 1.0 </v>
      </c>
      <c r="AC104" s="258"/>
      <c r="AD104" s="258"/>
      <c r="AE104" s="258" t="s">
        <v>181</v>
      </c>
      <c r="AF104" s="258"/>
      <c r="AG104" s="109"/>
      <c r="AH104" s="109"/>
      <c r="AI104" s="109"/>
      <c r="AJ104" s="258"/>
      <c r="AK104" s="258"/>
      <c r="AL104" s="109"/>
      <c r="AM104" s="109"/>
      <c r="AN104" s="258"/>
      <c r="AO104" s="258"/>
      <c r="AP104" s="258"/>
      <c r="AQ104" s="258"/>
      <c r="AR104" s="258"/>
      <c r="AS104" s="258"/>
      <c r="AT104" s="258"/>
      <c r="AU104" s="258" t="str">
        <f>E104</f>
        <v xml:space="preserve">                                                         Código: PE01-PR03-F01</v>
      </c>
      <c r="AV104" s="258"/>
      <c r="AW104" s="258"/>
      <c r="AX104" s="258"/>
      <c r="AY104" s="258"/>
      <c r="AZ104" s="258"/>
      <c r="BA104" s="258"/>
      <c r="BB104" s="258"/>
      <c r="BC104" s="258"/>
      <c r="BD104" s="258"/>
      <c r="BE104" s="258"/>
      <c r="BF104" s="258"/>
      <c r="BG104" s="258"/>
      <c r="BH104" s="258"/>
      <c r="BI104" s="258"/>
      <c r="BJ104" s="258"/>
      <c r="BK104" s="439" t="str">
        <f>M104</f>
        <v xml:space="preserve">Versión: 1.0 </v>
      </c>
      <c r="BL104" s="440"/>
      <c r="BM104" s="440"/>
      <c r="BN104" s="441"/>
      <c r="BO104" s="259"/>
      <c r="BP104" s="259"/>
      <c r="BQ104" s="112"/>
      <c r="BR104" s="113"/>
      <c r="CJ104" s="27" t="s">
        <v>248</v>
      </c>
    </row>
    <row r="105" spans="1:219" ht="20.25" customHeight="1" x14ac:dyDescent="0.25">
      <c r="A105" s="259"/>
      <c r="B105" s="259"/>
      <c r="C105" s="259"/>
      <c r="D105" s="259"/>
      <c r="E105" s="376" t="s">
        <v>356</v>
      </c>
      <c r="F105" s="376"/>
      <c r="G105" s="376"/>
      <c r="H105" s="376"/>
      <c r="I105" s="376"/>
      <c r="J105" s="376"/>
      <c r="K105" s="376"/>
      <c r="L105" s="376"/>
      <c r="M105" s="376" t="s">
        <v>357</v>
      </c>
      <c r="N105" s="376"/>
      <c r="O105" s="110"/>
      <c r="P105" s="110"/>
      <c r="Q105" s="110"/>
      <c r="R105" s="258"/>
      <c r="S105" s="258"/>
      <c r="T105" s="259"/>
      <c r="U105" s="126"/>
      <c r="V105" s="376" t="str">
        <f>E105</f>
        <v>Versión de actualización: 1.0</v>
      </c>
      <c r="W105" s="376"/>
      <c r="X105" s="376"/>
      <c r="Y105" s="376"/>
      <c r="Z105" s="376"/>
      <c r="AA105" s="376"/>
      <c r="AB105" s="376" t="str">
        <f>M105</f>
        <v>Fecha: septiembre</v>
      </c>
      <c r="AC105" s="376"/>
      <c r="AD105" s="376"/>
      <c r="AE105" s="93"/>
      <c r="AF105" s="93"/>
      <c r="AG105" s="109"/>
      <c r="AH105" s="109"/>
      <c r="AI105" s="109"/>
      <c r="AJ105" s="93"/>
      <c r="AK105" s="93"/>
      <c r="AL105" s="109"/>
      <c r="AM105" s="109"/>
      <c r="AN105" s="258"/>
      <c r="AO105" s="258"/>
      <c r="AP105" s="258"/>
      <c r="AQ105" s="258"/>
      <c r="AR105" s="258"/>
      <c r="AS105" s="258"/>
      <c r="AT105" s="258"/>
      <c r="AU105" s="258" t="str">
        <f>E105</f>
        <v>Versión de actualización: 1.0</v>
      </c>
      <c r="AV105" s="258"/>
      <c r="AW105" s="258"/>
      <c r="AX105" s="258"/>
      <c r="AY105" s="258"/>
      <c r="AZ105" s="258"/>
      <c r="BA105" s="258"/>
      <c r="BB105" s="258"/>
      <c r="BC105" s="258"/>
      <c r="BD105" s="258"/>
      <c r="BE105" s="258"/>
      <c r="BF105" s="258"/>
      <c r="BG105" s="258"/>
      <c r="BH105" s="258"/>
      <c r="BI105" s="258"/>
      <c r="BJ105" s="258"/>
      <c r="BK105" s="439" t="str">
        <f>M105</f>
        <v>Fecha: septiembre</v>
      </c>
      <c r="BL105" s="440"/>
      <c r="BM105" s="440"/>
      <c r="BN105" s="441"/>
      <c r="BO105" s="259"/>
      <c r="BP105" s="259"/>
      <c r="BQ105" s="168"/>
      <c r="BR105" s="166"/>
      <c r="CJ105" s="27" t="s">
        <v>249</v>
      </c>
    </row>
    <row r="106" spans="1:219" ht="20.25" customHeight="1" thickBot="1" x14ac:dyDescent="0.3">
      <c r="A106" s="111"/>
      <c r="B106" s="112"/>
      <c r="C106" s="112"/>
      <c r="D106" s="112"/>
      <c r="E106" s="107"/>
      <c r="F106" s="107"/>
      <c r="G106" s="107"/>
      <c r="H106" s="107"/>
      <c r="I106" s="107"/>
      <c r="J106" s="107"/>
      <c r="K106" s="107"/>
      <c r="L106" s="107"/>
      <c r="M106" s="107"/>
      <c r="N106" s="107"/>
      <c r="O106" s="108"/>
      <c r="P106" s="108"/>
      <c r="Q106" s="108"/>
      <c r="R106" s="95"/>
      <c r="S106" s="96"/>
      <c r="T106" s="111"/>
      <c r="U106" s="112"/>
      <c r="V106" s="95"/>
      <c r="W106" s="95"/>
      <c r="X106" s="95"/>
      <c r="Y106" s="95"/>
      <c r="Z106" s="95"/>
      <c r="AA106" s="95"/>
      <c r="AB106" s="95"/>
      <c r="AC106" s="95"/>
      <c r="AD106" s="95"/>
      <c r="AE106" s="95"/>
      <c r="AF106" s="95"/>
      <c r="AG106" s="106"/>
      <c r="AH106" s="106"/>
      <c r="AI106" s="106"/>
      <c r="AJ106" s="95"/>
      <c r="AK106" s="95"/>
      <c r="AL106" s="106"/>
      <c r="AM106" s="106"/>
      <c r="AN106" s="94"/>
      <c r="AO106" s="95"/>
      <c r="AP106" s="95"/>
      <c r="AQ106" s="95"/>
      <c r="AR106" s="95"/>
      <c r="AS106" s="95"/>
      <c r="AT106" s="95"/>
      <c r="AU106" s="95"/>
      <c r="AV106" s="95"/>
      <c r="AW106" s="95"/>
      <c r="AX106" s="95"/>
      <c r="AY106" s="95"/>
      <c r="AZ106" s="95"/>
      <c r="BA106" s="95"/>
      <c r="BB106" s="95"/>
      <c r="BC106" s="95"/>
      <c r="BD106" s="95"/>
      <c r="BE106" s="95"/>
      <c r="BF106" s="95"/>
      <c r="BG106" s="95"/>
      <c r="BH106" s="95"/>
      <c r="BI106" s="95"/>
      <c r="BJ106" s="95"/>
      <c r="BK106" s="95"/>
      <c r="BL106" s="95"/>
      <c r="BM106" s="95"/>
      <c r="BN106" s="113"/>
      <c r="BO106" s="112"/>
      <c r="BP106" s="112"/>
      <c r="BQ106" s="112"/>
      <c r="BR106" s="112"/>
    </row>
    <row r="107" spans="1:219" ht="20.25" customHeight="1" thickBot="1" x14ac:dyDescent="0.3">
      <c r="A107" s="342" t="s">
        <v>10</v>
      </c>
      <c r="B107" s="365" t="s">
        <v>11</v>
      </c>
      <c r="C107" s="181"/>
      <c r="D107" s="351" t="s">
        <v>16</v>
      </c>
      <c r="E107" s="368" t="s">
        <v>0</v>
      </c>
      <c r="F107" s="369"/>
      <c r="G107" s="370"/>
      <c r="H107" s="354" t="s">
        <v>149</v>
      </c>
      <c r="I107" s="391" t="s">
        <v>106</v>
      </c>
      <c r="J107" s="392"/>
      <c r="K107" s="392"/>
      <c r="L107" s="393"/>
      <c r="M107" s="345" t="s">
        <v>117</v>
      </c>
      <c r="N107" s="346"/>
      <c r="O107" s="346"/>
      <c r="P107" s="346"/>
      <c r="Q107" s="346"/>
      <c r="R107" s="346"/>
      <c r="S107" s="347"/>
      <c r="T107" s="382" t="s">
        <v>261</v>
      </c>
      <c r="U107" s="383"/>
      <c r="V107" s="383"/>
      <c r="W107" s="383"/>
      <c r="X107" s="383"/>
      <c r="Y107" s="383"/>
      <c r="Z107" s="383"/>
      <c r="AA107" s="383"/>
      <c r="AB107" s="383"/>
      <c r="AC107" s="383"/>
      <c r="AD107" s="384"/>
      <c r="AE107" s="114"/>
      <c r="AF107" s="114"/>
      <c r="AG107" s="114"/>
      <c r="AH107" s="114"/>
      <c r="AI107" s="114"/>
      <c r="AJ107" s="114"/>
      <c r="AK107" s="114"/>
      <c r="AL107" s="114"/>
      <c r="AM107" s="114"/>
      <c r="AN107" s="394" t="s">
        <v>139</v>
      </c>
      <c r="AO107" s="395"/>
      <c r="AP107" s="395"/>
      <c r="AQ107" s="396"/>
      <c r="AR107" s="412" t="s">
        <v>138</v>
      </c>
      <c r="AS107" s="413"/>
      <c r="AT107" s="413"/>
      <c r="AU107" s="414"/>
      <c r="AV107" s="435" t="s">
        <v>194</v>
      </c>
      <c r="AW107" s="436"/>
      <c r="AX107" s="442" t="s">
        <v>190</v>
      </c>
      <c r="AY107" s="443"/>
      <c r="AZ107" s="443"/>
      <c r="BA107" s="443"/>
      <c r="BB107" s="443"/>
      <c r="BC107" s="444"/>
      <c r="BD107" s="442" t="s">
        <v>191</v>
      </c>
      <c r="BE107" s="443"/>
      <c r="BF107" s="443"/>
      <c r="BG107" s="443"/>
      <c r="BH107" s="443"/>
      <c r="BI107" s="444"/>
      <c r="BJ107" s="442" t="s">
        <v>192</v>
      </c>
      <c r="BK107" s="443"/>
      <c r="BL107" s="443"/>
      <c r="BM107" s="443"/>
      <c r="BN107" s="443"/>
      <c r="BO107" s="444"/>
      <c r="BP107" s="186"/>
      <c r="BQ107" s="186"/>
      <c r="BR107" s="186"/>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c r="HG107" s="34"/>
      <c r="HH107" s="34"/>
      <c r="HI107" s="34"/>
      <c r="HJ107" s="34"/>
      <c r="HK107" s="34"/>
    </row>
    <row r="108" spans="1:219" ht="20.25" customHeight="1" thickBot="1" x14ac:dyDescent="0.35">
      <c r="A108" s="343"/>
      <c r="B108" s="366"/>
      <c r="C108" s="182"/>
      <c r="D108" s="352"/>
      <c r="E108" s="371"/>
      <c r="F108" s="372"/>
      <c r="G108" s="373"/>
      <c r="H108" s="355"/>
      <c r="I108" s="365" t="s">
        <v>295</v>
      </c>
      <c r="J108" s="410" t="s">
        <v>102</v>
      </c>
      <c r="K108" s="363" t="s">
        <v>9</v>
      </c>
      <c r="L108" s="363" t="s">
        <v>179</v>
      </c>
      <c r="M108" s="348"/>
      <c r="N108" s="349"/>
      <c r="O108" s="349"/>
      <c r="P108" s="349"/>
      <c r="Q108" s="349"/>
      <c r="R108" s="349"/>
      <c r="S108" s="350"/>
      <c r="T108" s="404" t="s">
        <v>266</v>
      </c>
      <c r="U108" s="405"/>
      <c r="V108" s="405"/>
      <c r="W108" s="405"/>
      <c r="X108" s="405"/>
      <c r="Y108" s="405"/>
      <c r="Z108" s="405"/>
      <c r="AA108" s="405"/>
      <c r="AB108" s="405"/>
      <c r="AC108" s="405"/>
      <c r="AD108" s="405"/>
      <c r="AE108" s="115"/>
      <c r="AF108" s="116"/>
      <c r="AG108" s="116"/>
      <c r="AH108" s="116"/>
      <c r="AI108" s="116"/>
      <c r="AJ108" s="116"/>
      <c r="AK108" s="117"/>
      <c r="AL108" s="117"/>
      <c r="AM108" s="117"/>
      <c r="AN108" s="397"/>
      <c r="AO108" s="398"/>
      <c r="AP108" s="398"/>
      <c r="AQ108" s="399"/>
      <c r="AR108" s="415"/>
      <c r="AS108" s="416"/>
      <c r="AT108" s="416"/>
      <c r="AU108" s="417"/>
      <c r="AV108" s="437"/>
      <c r="AW108" s="438"/>
      <c r="AX108" s="445"/>
      <c r="AY108" s="446"/>
      <c r="AZ108" s="446"/>
      <c r="BA108" s="446"/>
      <c r="BB108" s="446"/>
      <c r="BC108" s="447"/>
      <c r="BD108" s="445"/>
      <c r="BE108" s="446"/>
      <c r="BF108" s="446"/>
      <c r="BG108" s="446"/>
      <c r="BH108" s="446"/>
      <c r="BI108" s="447"/>
      <c r="BJ108" s="445"/>
      <c r="BK108" s="446"/>
      <c r="BL108" s="446"/>
      <c r="BM108" s="446"/>
      <c r="BN108" s="446"/>
      <c r="BO108" s="447"/>
      <c r="BP108" s="187"/>
      <c r="BQ108" s="187"/>
      <c r="BR108" s="187"/>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c r="HC108" s="34"/>
      <c r="HD108" s="34"/>
      <c r="HE108" s="34"/>
      <c r="HF108" s="34"/>
      <c r="HG108" s="34"/>
      <c r="HH108" s="34"/>
      <c r="HI108" s="34"/>
      <c r="HJ108" s="34"/>
      <c r="HK108" s="34"/>
    </row>
    <row r="109" spans="1:219" ht="66" customHeight="1" thickBot="1" x14ac:dyDescent="0.25">
      <c r="A109" s="343"/>
      <c r="B109" s="366"/>
      <c r="C109" s="182"/>
      <c r="D109" s="352"/>
      <c r="E109" s="385" t="s">
        <v>1</v>
      </c>
      <c r="F109" s="387" t="s">
        <v>2</v>
      </c>
      <c r="G109" s="389" t="s">
        <v>221</v>
      </c>
      <c r="H109" s="355"/>
      <c r="I109" s="367"/>
      <c r="J109" s="411"/>
      <c r="K109" s="364"/>
      <c r="L109" s="364"/>
      <c r="M109" s="357" t="s">
        <v>18</v>
      </c>
      <c r="N109" s="358"/>
      <c r="O109" s="359" t="s">
        <v>19</v>
      </c>
      <c r="P109" s="360"/>
      <c r="Q109" s="360"/>
      <c r="R109" s="361"/>
      <c r="S109" s="362"/>
      <c r="T109" s="118" t="s">
        <v>244</v>
      </c>
      <c r="U109" s="118" t="s">
        <v>246</v>
      </c>
      <c r="V109" s="406" t="s">
        <v>250</v>
      </c>
      <c r="W109" s="407"/>
      <c r="X109" s="408"/>
      <c r="Y109" s="377" t="s">
        <v>252</v>
      </c>
      <c r="Z109" s="378"/>
      <c r="AA109" s="378"/>
      <c r="AB109" s="378"/>
      <c r="AC109" s="378"/>
      <c r="AD109" s="379"/>
      <c r="AE109" s="374" t="s">
        <v>67</v>
      </c>
      <c r="AF109" s="375"/>
      <c r="AG109" s="402" t="s">
        <v>120</v>
      </c>
      <c r="AH109" s="119"/>
      <c r="AI109" s="119"/>
      <c r="AJ109" s="119"/>
      <c r="AK109" s="120"/>
      <c r="AL109" s="120"/>
      <c r="AM109" s="120"/>
      <c r="AN109" s="380" t="s">
        <v>18</v>
      </c>
      <c r="AO109" s="381"/>
      <c r="AP109" s="400" t="s">
        <v>19</v>
      </c>
      <c r="AQ109" s="401"/>
      <c r="AR109" s="429" t="s">
        <v>69</v>
      </c>
      <c r="AS109" s="429" t="s">
        <v>267</v>
      </c>
      <c r="AT109" s="429" t="s">
        <v>268</v>
      </c>
      <c r="AU109" s="418" t="s">
        <v>104</v>
      </c>
      <c r="AV109" s="420" t="s">
        <v>108</v>
      </c>
      <c r="AW109" s="420" t="s">
        <v>136</v>
      </c>
      <c r="AX109" s="433" t="s">
        <v>38</v>
      </c>
      <c r="AY109" s="433" t="s">
        <v>140</v>
      </c>
      <c r="AZ109" s="433" t="s">
        <v>141</v>
      </c>
      <c r="BA109" s="431" t="s">
        <v>142</v>
      </c>
      <c r="BB109" s="431" t="s">
        <v>137</v>
      </c>
      <c r="BC109" s="431" t="s">
        <v>195</v>
      </c>
      <c r="BD109" s="433" t="s">
        <v>38</v>
      </c>
      <c r="BE109" s="433" t="s">
        <v>140</v>
      </c>
      <c r="BF109" s="433" t="s">
        <v>141</v>
      </c>
      <c r="BG109" s="431" t="s">
        <v>142</v>
      </c>
      <c r="BH109" s="431" t="s">
        <v>137</v>
      </c>
      <c r="BI109" s="431" t="s">
        <v>195</v>
      </c>
      <c r="BJ109" s="433" t="s">
        <v>38</v>
      </c>
      <c r="BK109" s="433" t="s">
        <v>140</v>
      </c>
      <c r="BL109" s="433" t="s">
        <v>141</v>
      </c>
      <c r="BM109" s="431" t="s">
        <v>142</v>
      </c>
      <c r="BN109" s="431" t="s">
        <v>137</v>
      </c>
      <c r="BO109" s="431" t="s">
        <v>195</v>
      </c>
      <c r="BP109" s="188" t="s">
        <v>370</v>
      </c>
      <c r="BQ109" s="188" t="s">
        <v>371</v>
      </c>
      <c r="BR109" s="188" t="s">
        <v>372</v>
      </c>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c r="HC109" s="34"/>
      <c r="HD109" s="34"/>
      <c r="HE109" s="34"/>
      <c r="HF109" s="34"/>
      <c r="HG109" s="34"/>
      <c r="HH109" s="34"/>
      <c r="HI109" s="34"/>
      <c r="HJ109" s="34"/>
      <c r="HK109" s="34"/>
    </row>
    <row r="110" spans="1:219" ht="55.5" customHeight="1" thickBot="1" x14ac:dyDescent="0.25">
      <c r="A110" s="344"/>
      <c r="B110" s="367"/>
      <c r="C110" s="183"/>
      <c r="D110" s="353"/>
      <c r="E110" s="386"/>
      <c r="F110" s="388"/>
      <c r="G110" s="390"/>
      <c r="H110" s="356"/>
      <c r="I110" s="184" t="s">
        <v>294</v>
      </c>
      <c r="J110" s="185" t="s">
        <v>150</v>
      </c>
      <c r="K110" s="185" t="s">
        <v>17</v>
      </c>
      <c r="L110" s="185" t="s">
        <v>107</v>
      </c>
      <c r="M110" s="193" t="s">
        <v>12</v>
      </c>
      <c r="N110" s="193" t="s">
        <v>13</v>
      </c>
      <c r="O110" s="194"/>
      <c r="P110" s="195"/>
      <c r="Q110" s="196" t="s">
        <v>14</v>
      </c>
      <c r="R110" s="197" t="s">
        <v>118</v>
      </c>
      <c r="S110" s="198" t="s">
        <v>116</v>
      </c>
      <c r="T110" s="123" t="s">
        <v>245</v>
      </c>
      <c r="U110" s="207" t="s">
        <v>247</v>
      </c>
      <c r="V110" s="448" t="s">
        <v>251</v>
      </c>
      <c r="W110" s="449"/>
      <c r="X110" s="449"/>
      <c r="Y110" s="450" t="s">
        <v>265</v>
      </c>
      <c r="Z110" s="451"/>
      <c r="AA110" s="451"/>
      <c r="AB110" s="451"/>
      <c r="AC110" s="451"/>
      <c r="AD110" s="452"/>
      <c r="AE110" s="139" t="s">
        <v>12</v>
      </c>
      <c r="AF110" s="124" t="s">
        <v>13</v>
      </c>
      <c r="AG110" s="403"/>
      <c r="AH110" s="124" t="s">
        <v>121</v>
      </c>
      <c r="AI110" s="124" t="s">
        <v>101</v>
      </c>
      <c r="AJ110" s="124" t="s">
        <v>100</v>
      </c>
      <c r="AK110" s="125" t="s">
        <v>98</v>
      </c>
      <c r="AL110" s="125" t="s">
        <v>99</v>
      </c>
      <c r="AM110" s="125" t="s">
        <v>70</v>
      </c>
      <c r="AN110" s="121" t="s">
        <v>12</v>
      </c>
      <c r="AO110" s="121" t="s">
        <v>13</v>
      </c>
      <c r="AP110" s="121" t="s">
        <v>15</v>
      </c>
      <c r="AQ110" s="122" t="s">
        <v>116</v>
      </c>
      <c r="AR110" s="430"/>
      <c r="AS110" s="430"/>
      <c r="AT110" s="430"/>
      <c r="AU110" s="419"/>
      <c r="AV110" s="421"/>
      <c r="AW110" s="421"/>
      <c r="AX110" s="434"/>
      <c r="AY110" s="434"/>
      <c r="AZ110" s="434"/>
      <c r="BA110" s="432"/>
      <c r="BB110" s="432"/>
      <c r="BC110" s="432"/>
      <c r="BD110" s="434"/>
      <c r="BE110" s="434"/>
      <c r="BF110" s="434"/>
      <c r="BG110" s="432"/>
      <c r="BH110" s="432"/>
      <c r="BI110" s="432"/>
      <c r="BJ110" s="434"/>
      <c r="BK110" s="434"/>
      <c r="BL110" s="434"/>
      <c r="BM110" s="432"/>
      <c r="BN110" s="432"/>
      <c r="BO110" s="432"/>
      <c r="BP110" s="189"/>
      <c r="BQ110" s="189"/>
      <c r="BR110" s="189"/>
      <c r="BS110" s="34"/>
      <c r="BT110" s="34"/>
      <c r="BU110" s="34"/>
      <c r="BV110" s="34"/>
      <c r="BW110" s="34"/>
      <c r="BX110" s="34"/>
      <c r="BY110" s="34"/>
      <c r="BZ110" s="34"/>
      <c r="CA110" s="34"/>
      <c r="CB110" s="34"/>
      <c r="CC110" s="34"/>
      <c r="CD110" s="34" t="s">
        <v>198</v>
      </c>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row>
    <row r="111" spans="1:219" s="41" customFormat="1" ht="85.5" customHeight="1" thickBot="1" x14ac:dyDescent="0.3">
      <c r="A111" s="326"/>
      <c r="B111" s="269"/>
      <c r="C111" s="35"/>
      <c r="D111" s="336">
        <v>1</v>
      </c>
      <c r="E111" s="97" t="s">
        <v>212</v>
      </c>
      <c r="F111" s="98" t="s">
        <v>184</v>
      </c>
      <c r="G111" s="99" t="s">
        <v>200</v>
      </c>
      <c r="H111" s="102" t="s">
        <v>5</v>
      </c>
      <c r="I111" s="329">
        <v>7519</v>
      </c>
      <c r="J111" s="227" t="s">
        <v>318</v>
      </c>
      <c r="K111" s="329" t="s">
        <v>317</v>
      </c>
      <c r="L111" s="240" t="s">
        <v>322</v>
      </c>
      <c r="M111" s="332" t="s">
        <v>33</v>
      </c>
      <c r="N111" s="332" t="s">
        <v>32</v>
      </c>
      <c r="O111" s="299">
        <f>VLOOKUP(M111,'MATRIZ CALIFICACIÓN'!$B$10:$C$24,2,FALSE)</f>
        <v>4</v>
      </c>
      <c r="P111" s="302">
        <f>HLOOKUP(N111,'MATRIZ CALIFICACIÓN'!$D$8:$H$9,2,FALSE)</f>
        <v>3</v>
      </c>
      <c r="Q111" s="323">
        <f>VALUE(CONCATENATE(O111,P111))</f>
        <v>43</v>
      </c>
      <c r="R111" s="282" t="str">
        <f>VLOOKUP(Q111,'MATRIZ CALIFICACIÓN'!$D$58:$E$82,2,FALSE)</f>
        <v>ALTA</v>
      </c>
      <c r="S111" s="305" t="s">
        <v>65</v>
      </c>
      <c r="T111" s="102" t="s">
        <v>325</v>
      </c>
      <c r="U111" s="134" t="s">
        <v>248</v>
      </c>
      <c r="V111" s="309" t="s">
        <v>326</v>
      </c>
      <c r="W111" s="310"/>
      <c r="X111" s="311"/>
      <c r="Y111" s="312" t="s">
        <v>252</v>
      </c>
      <c r="Z111" s="313"/>
      <c r="AA111" s="313"/>
      <c r="AB111" s="313"/>
      <c r="AC111" s="314"/>
      <c r="AD111"/>
      <c r="AE111" s="36" t="str">
        <f>IF(AD111="","",IF(AD111="PROBABILIDAD",SUM(W111+Y111+AC111),0))</f>
        <v/>
      </c>
      <c r="AF111" s="37" t="str">
        <f>IF(AD111="","",IF(AD111="IMPACTO",SUM(W111+Y111+AC111),0))</f>
        <v/>
      </c>
      <c r="AG111" s="276">
        <f>IF(SUM(AE111:AE116),AVERAGEIF(AE111:AE116,"&gt;0",AE111:AE116),1)</f>
        <v>1</v>
      </c>
      <c r="AH111" s="276">
        <f>IF(SUM(AF111:AF116),AVERAGEIF(AF111:AF116,"&gt;0",AF111:AF116),1)</f>
        <v>1</v>
      </c>
      <c r="AI111" s="276">
        <f>IF(AND(AG111&gt;=0,AG111&lt;=50),0,IF(AND(AG111&gt;50,AG111&lt;76),1,2))</f>
        <v>0</v>
      </c>
      <c r="AJ111" s="276">
        <f>IF(AND(AH111&gt;=0,AH111&lt;=50),0,IF(AND(AH111&gt;50,AH111&lt;76),1,2))</f>
        <v>0</v>
      </c>
      <c r="AK111" s="276">
        <f>IF(AI111&lt;O111,O111-AI111,O111)</f>
        <v>4</v>
      </c>
      <c r="AL111" s="276">
        <f>IF(AJ111&lt;P111,P111-AJ111,P111)</f>
        <v>3</v>
      </c>
      <c r="AM111" s="276">
        <f>VALUE(CONCATENATE(AK58:AK111,AL111))</f>
        <v>43</v>
      </c>
      <c r="AN111" s="282" t="s">
        <v>237</v>
      </c>
      <c r="AO111" s="282" t="s">
        <v>21</v>
      </c>
      <c r="AP111" s="282" t="s">
        <v>24</v>
      </c>
      <c r="AQ111" s="295" t="s">
        <v>65</v>
      </c>
      <c r="AR111" s="422" t="s">
        <v>44</v>
      </c>
      <c r="AS111" s="287"/>
      <c r="AT111" s="287"/>
      <c r="AU111" s="423"/>
      <c r="AV111" s="218" t="s">
        <v>331</v>
      </c>
      <c r="AW111" s="102" t="s">
        <v>332</v>
      </c>
      <c r="AX111" s="102" t="s">
        <v>368</v>
      </c>
      <c r="AY111" s="102"/>
      <c r="AZ111" s="102"/>
      <c r="BA111" s="102"/>
      <c r="BB111" s="102"/>
      <c r="BC111" s="102"/>
      <c r="BD111" s="102"/>
      <c r="BE111" s="102"/>
      <c r="BF111" s="102"/>
      <c r="BG111" s="102"/>
      <c r="BH111" s="102"/>
      <c r="BI111" s="102"/>
      <c r="BJ111" s="102"/>
      <c r="BK111" s="102"/>
      <c r="BL111" s="102"/>
      <c r="BM111" s="102"/>
      <c r="BN111" s="102"/>
      <c r="BO111" s="102"/>
      <c r="BP111" s="269" t="s">
        <v>373</v>
      </c>
      <c r="BQ111" s="269"/>
      <c r="BR111" s="269"/>
      <c r="BS111" s="38"/>
      <c r="BT111" s="38"/>
      <c r="BU111" s="38"/>
      <c r="BV111" s="38"/>
      <c r="BW111" s="38"/>
      <c r="BX111" s="38"/>
      <c r="BY111" s="38"/>
      <c r="BZ111" s="38" t="s">
        <v>103</v>
      </c>
      <c r="CA111" s="38" t="s">
        <v>103</v>
      </c>
      <c r="CB111" s="38"/>
      <c r="CC111" s="38"/>
      <c r="CD111" s="38" t="s">
        <v>199</v>
      </c>
      <c r="CE111" s="38"/>
      <c r="CF111" s="38"/>
      <c r="CG111" s="38"/>
      <c r="CH111" s="38"/>
      <c r="CI111" s="38"/>
      <c r="CJ111" s="38" t="s">
        <v>64</v>
      </c>
      <c r="CK111" s="38"/>
      <c r="CL111" s="38" t="s">
        <v>211</v>
      </c>
      <c r="CM111" s="38"/>
      <c r="CN111" s="38" t="s">
        <v>216</v>
      </c>
      <c r="CO111" s="38"/>
      <c r="CP111" s="38"/>
      <c r="CQ111" s="38"/>
      <c r="CR111" s="63" t="s">
        <v>237</v>
      </c>
      <c r="CS111" s="38"/>
      <c r="CT111" s="66" t="s">
        <v>57</v>
      </c>
      <c r="CU111" s="38"/>
      <c r="CV111" s="38"/>
      <c r="CW111" s="140" t="s">
        <v>24</v>
      </c>
      <c r="CX111" s="141"/>
      <c r="CY111" s="142"/>
      <c r="CZ111" s="38"/>
      <c r="DA111" s="38"/>
      <c r="DB111" s="140" t="s">
        <v>24</v>
      </c>
      <c r="DC111" s="38"/>
      <c r="DD111" s="38"/>
      <c r="DE111" s="38"/>
      <c r="DF111" s="38"/>
      <c r="DG111" s="38"/>
      <c r="DH111" s="38"/>
      <c r="DI111" s="38" t="s">
        <v>220</v>
      </c>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c r="FP111" s="38"/>
      <c r="FQ111" s="38"/>
      <c r="FR111" s="38"/>
      <c r="FS111" s="38"/>
      <c r="FT111" s="38"/>
      <c r="FU111" s="38"/>
      <c r="FV111" s="38"/>
      <c r="FW111" s="38"/>
      <c r="FX111" s="38"/>
      <c r="FY111" s="38"/>
      <c r="FZ111" s="38"/>
      <c r="GA111" s="38"/>
      <c r="GB111" s="38"/>
      <c r="GC111" s="38"/>
      <c r="GD111" s="38"/>
      <c r="GE111" s="38"/>
      <c r="GF111" s="38"/>
      <c r="GG111" s="38"/>
      <c r="GH111" s="38"/>
      <c r="GI111" s="38"/>
      <c r="GJ111" s="38"/>
      <c r="GK111" s="38"/>
      <c r="GL111" s="38"/>
      <c r="GM111" s="38"/>
      <c r="GN111" s="38"/>
      <c r="GO111" s="38"/>
      <c r="GP111" s="38"/>
      <c r="GQ111" s="38"/>
      <c r="GR111" s="38"/>
      <c r="GS111" s="38"/>
      <c r="GT111" s="38"/>
      <c r="GU111" s="38"/>
      <c r="GV111" s="38"/>
      <c r="GW111" s="38"/>
      <c r="GX111" s="38"/>
      <c r="GY111" s="38"/>
      <c r="GZ111" s="38"/>
      <c r="HA111" s="38"/>
      <c r="HB111" s="38"/>
      <c r="HC111" s="38"/>
      <c r="HD111" s="38"/>
      <c r="HE111" s="39"/>
      <c r="HF111" s="40"/>
      <c r="HG111" s="40"/>
      <c r="HH111" s="40"/>
      <c r="HI111" s="40"/>
      <c r="HJ111" s="40"/>
      <c r="HK111" s="40"/>
    </row>
    <row r="112" spans="1:219" s="41" customFormat="1" ht="165.75" customHeight="1" thickBot="1" x14ac:dyDescent="0.3">
      <c r="A112" s="327"/>
      <c r="B112" s="270"/>
      <c r="C112" s="42"/>
      <c r="D112" s="337"/>
      <c r="E112" s="97" t="s">
        <v>212</v>
      </c>
      <c r="F112" s="98"/>
      <c r="G112" s="100"/>
      <c r="H112" s="102"/>
      <c r="I112" s="330"/>
      <c r="J112" s="228" t="s">
        <v>319</v>
      </c>
      <c r="K112" s="330"/>
      <c r="L112" s="241" t="s">
        <v>323</v>
      </c>
      <c r="M112" s="333"/>
      <c r="N112" s="333"/>
      <c r="O112" s="300"/>
      <c r="P112" s="303"/>
      <c r="Q112" s="324"/>
      <c r="R112" s="283"/>
      <c r="S112" s="306"/>
      <c r="T112" s="103" t="s">
        <v>327</v>
      </c>
      <c r="U112" s="134" t="s">
        <v>248</v>
      </c>
      <c r="V112" s="309" t="s">
        <v>326</v>
      </c>
      <c r="W112" s="310"/>
      <c r="X112" s="311"/>
      <c r="Y112" s="315"/>
      <c r="Z112" s="316"/>
      <c r="AA112" s="316"/>
      <c r="AB112" s="316"/>
      <c r="AC112" s="317"/>
      <c r="AD112"/>
      <c r="AE112" s="36" t="str">
        <f>IF(AD112="","",IF(AD112="PROBABILIDAD",SUM(W112+Y112+AC112),0))</f>
        <v/>
      </c>
      <c r="AF112" s="37" t="str">
        <f>IF(AD112="","",IF(AD112="IMPACTO",SUM(W112+Y112+AC112),0))</f>
        <v/>
      </c>
      <c r="AG112" s="277"/>
      <c r="AH112" s="277"/>
      <c r="AI112" s="277"/>
      <c r="AJ112" s="277"/>
      <c r="AK112" s="277"/>
      <c r="AL112" s="277"/>
      <c r="AM112" s="277"/>
      <c r="AN112" s="283"/>
      <c r="AO112" s="283"/>
      <c r="AP112" s="283"/>
      <c r="AQ112" s="296"/>
      <c r="AR112" s="424"/>
      <c r="AS112" s="290"/>
      <c r="AT112" s="290"/>
      <c r="AU112" s="425"/>
      <c r="AV112" s="219"/>
      <c r="AW112" s="103"/>
      <c r="AX112" s="103" t="s">
        <v>367</v>
      </c>
      <c r="AY112" s="103"/>
      <c r="AZ112" s="103"/>
      <c r="BA112" s="103"/>
      <c r="BB112" s="103"/>
      <c r="BC112" s="103"/>
      <c r="BD112" s="103"/>
      <c r="BE112" s="103"/>
      <c r="BF112" s="103"/>
      <c r="BG112" s="103"/>
      <c r="BH112" s="103"/>
      <c r="BI112" s="103"/>
      <c r="BJ112" s="103"/>
      <c r="BK112" s="103"/>
      <c r="BL112" s="103"/>
      <c r="BM112" s="103"/>
      <c r="BN112" s="103"/>
      <c r="BO112" s="103"/>
      <c r="BP112" s="270"/>
      <c r="BQ112" s="270"/>
      <c r="BR112" s="270"/>
      <c r="BS112" s="38"/>
      <c r="BT112" s="38"/>
      <c r="BU112" s="38"/>
      <c r="BV112" s="38"/>
      <c r="BW112" s="38"/>
      <c r="BX112" s="38"/>
      <c r="BY112" s="38"/>
      <c r="BZ112" s="38" t="s">
        <v>68</v>
      </c>
      <c r="CA112" s="38" t="s">
        <v>68</v>
      </c>
      <c r="CB112" s="38"/>
      <c r="CC112" s="38"/>
      <c r="CD112" s="38" t="s">
        <v>200</v>
      </c>
      <c r="CE112" s="38"/>
      <c r="CF112" s="38"/>
      <c r="CG112" s="38"/>
      <c r="CH112" s="38"/>
      <c r="CI112" s="38"/>
      <c r="CJ112" s="38" t="s">
        <v>65</v>
      </c>
      <c r="CK112" s="38"/>
      <c r="CL112" s="38" t="s">
        <v>212</v>
      </c>
      <c r="CM112" s="38"/>
      <c r="CN112" s="38" t="s">
        <v>184</v>
      </c>
      <c r="CO112" s="38"/>
      <c r="CP112" s="38"/>
      <c r="CQ112" s="38"/>
      <c r="CR112" s="64" t="s">
        <v>49</v>
      </c>
      <c r="CS112" s="38"/>
      <c r="CT112" s="67" t="s">
        <v>58</v>
      </c>
      <c r="CU112" s="38"/>
      <c r="CV112" s="38"/>
      <c r="CW112" s="143"/>
      <c r="CX112" s="144"/>
      <c r="CY112" s="145"/>
      <c r="CZ112" s="38"/>
      <c r="DA112" s="38"/>
      <c r="DB112" s="146" t="s">
        <v>262</v>
      </c>
      <c r="DC112" s="38"/>
      <c r="DD112" s="38"/>
      <c r="DE112" s="38"/>
      <c r="DF112" s="38"/>
      <c r="DG112" s="38"/>
      <c r="DH112" s="38"/>
      <c r="DI112" s="38" t="s">
        <v>314</v>
      </c>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c r="FP112" s="38"/>
      <c r="FQ112" s="38"/>
      <c r="FR112" s="38"/>
      <c r="FS112" s="38"/>
      <c r="FT112" s="38"/>
      <c r="FU112" s="38"/>
      <c r="FV112" s="38"/>
      <c r="FW112" s="38"/>
      <c r="FX112" s="38"/>
      <c r="FY112" s="38"/>
      <c r="FZ112" s="38"/>
      <c r="GA112" s="38"/>
      <c r="GB112" s="38"/>
      <c r="GC112" s="38"/>
      <c r="GD112" s="38"/>
      <c r="GE112" s="38"/>
      <c r="GF112" s="38"/>
      <c r="GG112" s="38"/>
      <c r="GH112" s="38"/>
      <c r="GI112" s="38"/>
      <c r="GJ112" s="38"/>
      <c r="GK112" s="38"/>
      <c r="GL112" s="38"/>
      <c r="GM112" s="38"/>
      <c r="GN112" s="38"/>
      <c r="GO112" s="38"/>
      <c r="GP112" s="38"/>
      <c r="GQ112" s="38"/>
      <c r="GR112" s="38"/>
      <c r="GS112" s="38"/>
      <c r="GT112" s="38"/>
      <c r="GU112" s="38"/>
      <c r="GV112" s="38"/>
      <c r="GW112" s="38"/>
      <c r="GX112" s="38"/>
      <c r="GY112" s="38"/>
      <c r="GZ112" s="38"/>
      <c r="HA112" s="38"/>
      <c r="HB112" s="38"/>
      <c r="HC112" s="38"/>
      <c r="HD112" s="38"/>
      <c r="HE112" s="39"/>
      <c r="HF112" s="40"/>
      <c r="HG112" s="40"/>
      <c r="HH112" s="40"/>
      <c r="HI112" s="40"/>
      <c r="HJ112" s="40"/>
      <c r="HK112" s="40"/>
    </row>
    <row r="113" spans="1:219" s="41" customFormat="1" ht="87.75" customHeight="1" thickBot="1" x14ac:dyDescent="0.3">
      <c r="A113" s="327"/>
      <c r="B113" s="270"/>
      <c r="C113" s="42"/>
      <c r="D113" s="337"/>
      <c r="E113" s="97" t="s">
        <v>215</v>
      </c>
      <c r="F113" s="98"/>
      <c r="G113" s="100"/>
      <c r="H113" s="102"/>
      <c r="I113" s="330"/>
      <c r="J113" s="228" t="s">
        <v>320</v>
      </c>
      <c r="K113" s="330"/>
      <c r="L113" s="205" t="s">
        <v>324</v>
      </c>
      <c r="M113" s="333"/>
      <c r="N113" s="333"/>
      <c r="O113" s="300"/>
      <c r="P113" s="303"/>
      <c r="Q113" s="324"/>
      <c r="R113" s="283"/>
      <c r="S113" s="306"/>
      <c r="T113" s="104" t="s">
        <v>328</v>
      </c>
      <c r="U113" s="134" t="s">
        <v>248</v>
      </c>
      <c r="V113" s="273" t="s">
        <v>326</v>
      </c>
      <c r="W113" s="274"/>
      <c r="X113" s="275"/>
      <c r="Y113" s="315"/>
      <c r="Z113" s="316"/>
      <c r="AA113" s="316"/>
      <c r="AB113" s="316"/>
      <c r="AC113" s="317"/>
      <c r="AD113"/>
      <c r="AE113" s="276" t="str">
        <f>IF(AD113="","",IF(AD113="PROBABILIDAD",SUM(W113+Z113+AC113),0))</f>
        <v/>
      </c>
      <c r="AF113" s="321" t="str">
        <f>IF(AD113="","",IF(AD113="IMPACTO",SUM(W113+Z113+AC113),0))</f>
        <v/>
      </c>
      <c r="AG113" s="277"/>
      <c r="AH113" s="277"/>
      <c r="AI113" s="277"/>
      <c r="AJ113" s="277"/>
      <c r="AK113" s="277"/>
      <c r="AL113" s="277"/>
      <c r="AM113" s="277"/>
      <c r="AN113" s="283"/>
      <c r="AO113" s="283"/>
      <c r="AP113" s="283"/>
      <c r="AQ113" s="296"/>
      <c r="AR113" s="424"/>
      <c r="AS113" s="290"/>
      <c r="AT113" s="290"/>
      <c r="AU113" s="425"/>
      <c r="AV113" s="220"/>
      <c r="AW113" s="104"/>
      <c r="AX113" s="104" t="s">
        <v>358</v>
      </c>
      <c r="AY113" s="104"/>
      <c r="AZ113" s="104"/>
      <c r="BA113" s="104"/>
      <c r="BB113" s="104"/>
      <c r="BC113" s="104"/>
      <c r="BD113" s="104"/>
      <c r="BE113" s="104"/>
      <c r="BF113" s="104"/>
      <c r="BG113" s="104"/>
      <c r="BH113" s="104"/>
      <c r="BI113" s="104"/>
      <c r="BJ113" s="104"/>
      <c r="BK113" s="104"/>
      <c r="BL113" s="104"/>
      <c r="BM113" s="104"/>
      <c r="BN113" s="104"/>
      <c r="BO113" s="104"/>
      <c r="BP113" s="270"/>
      <c r="BQ113" s="270"/>
      <c r="BR113" s="270"/>
      <c r="BS113" s="38"/>
      <c r="BT113" s="38"/>
      <c r="BU113" s="38"/>
      <c r="BV113" s="38"/>
      <c r="BW113" s="38"/>
      <c r="BX113" s="38"/>
      <c r="BY113" s="38"/>
      <c r="BZ113" s="38" t="s">
        <v>5</v>
      </c>
      <c r="CA113" s="38" t="s">
        <v>5</v>
      </c>
      <c r="CB113" s="38"/>
      <c r="CC113" s="38"/>
      <c r="CD113" s="38" t="s">
        <v>201</v>
      </c>
      <c r="CE113" s="38"/>
      <c r="CF113" s="38"/>
      <c r="CG113" s="38"/>
      <c r="CH113" s="38"/>
      <c r="CI113" s="38"/>
      <c r="CJ113" s="38" t="s">
        <v>119</v>
      </c>
      <c r="CK113" s="38"/>
      <c r="CL113" s="38" t="s">
        <v>183</v>
      </c>
      <c r="CM113" s="38"/>
      <c r="CN113" s="38" t="s">
        <v>78</v>
      </c>
      <c r="CO113" s="38"/>
      <c r="CP113" s="38"/>
      <c r="CQ113" s="38"/>
      <c r="CR113" s="64" t="s">
        <v>50</v>
      </c>
      <c r="CS113" s="38"/>
      <c r="CT113" s="67" t="s">
        <v>21</v>
      </c>
      <c r="CU113" s="38"/>
      <c r="CV113" s="38"/>
      <c r="CW113" s="146" t="s">
        <v>41</v>
      </c>
      <c r="CX113" s="147"/>
      <c r="CY113" s="148"/>
      <c r="CZ113" s="38"/>
      <c r="DA113" s="38"/>
      <c r="DB113" s="152" t="s">
        <v>263</v>
      </c>
      <c r="DC113" s="38"/>
      <c r="DD113" s="38"/>
      <c r="DE113" s="38"/>
      <c r="DF113" s="38"/>
      <c r="DG113" s="38"/>
      <c r="DH113" s="38"/>
      <c r="DI113" s="38" t="s">
        <v>315</v>
      </c>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c r="FP113" s="38"/>
      <c r="FQ113" s="38"/>
      <c r="FR113" s="38"/>
      <c r="FS113" s="38"/>
      <c r="FT113" s="38"/>
      <c r="FU113" s="38"/>
      <c r="FV113" s="38"/>
      <c r="FW113" s="38"/>
      <c r="FX113" s="38"/>
      <c r="FY113" s="38"/>
      <c r="FZ113" s="38"/>
      <c r="GA113" s="38"/>
      <c r="GB113" s="38"/>
      <c r="GC113" s="38"/>
      <c r="GD113" s="38"/>
      <c r="GE113" s="38"/>
      <c r="GF113" s="38"/>
      <c r="GG113" s="38"/>
      <c r="GH113" s="38"/>
      <c r="GI113" s="38"/>
      <c r="GJ113" s="38"/>
      <c r="GK113" s="38"/>
      <c r="GL113" s="38"/>
      <c r="GM113" s="38"/>
      <c r="GN113" s="38"/>
      <c r="GO113" s="38"/>
      <c r="GP113" s="38"/>
      <c r="GQ113" s="38"/>
      <c r="GR113" s="38"/>
      <c r="GS113" s="38"/>
      <c r="GT113" s="38"/>
      <c r="GU113" s="38"/>
      <c r="GV113" s="38"/>
      <c r="GW113" s="38"/>
      <c r="GX113" s="38"/>
      <c r="GY113" s="38"/>
      <c r="GZ113" s="38"/>
      <c r="HA113" s="38"/>
      <c r="HB113" s="38"/>
      <c r="HC113" s="38"/>
      <c r="HD113" s="38"/>
      <c r="HE113" s="39"/>
      <c r="HF113" s="40"/>
      <c r="HG113" s="40"/>
      <c r="HH113" s="40"/>
      <c r="HI113" s="40"/>
      <c r="HJ113" s="40"/>
      <c r="HK113" s="40"/>
    </row>
    <row r="114" spans="1:219" s="41" customFormat="1" ht="91.5" customHeight="1" thickBot="1" x14ac:dyDescent="0.3">
      <c r="A114" s="327"/>
      <c r="B114" s="270"/>
      <c r="C114" s="42"/>
      <c r="D114" s="337"/>
      <c r="E114" s="97"/>
      <c r="F114" s="98"/>
      <c r="G114" s="100"/>
      <c r="H114" s="102"/>
      <c r="I114" s="330"/>
      <c r="J114" s="229" t="s">
        <v>321</v>
      </c>
      <c r="K114" s="330"/>
      <c r="L114" s="205"/>
      <c r="M114" s="334"/>
      <c r="N114" s="334"/>
      <c r="O114" s="300"/>
      <c r="P114" s="303"/>
      <c r="Q114" s="324"/>
      <c r="R114" s="284"/>
      <c r="S114" s="307"/>
      <c r="T114" s="104" t="s">
        <v>329</v>
      </c>
      <c r="U114" s="134" t="s">
        <v>248</v>
      </c>
      <c r="V114" s="273" t="s">
        <v>330</v>
      </c>
      <c r="W114" s="274"/>
      <c r="X114" s="275"/>
      <c r="Y114" s="315"/>
      <c r="Z114" s="316"/>
      <c r="AA114" s="316"/>
      <c r="AB114" s="316"/>
      <c r="AC114" s="317"/>
      <c r="AD114"/>
      <c r="AE114" s="278"/>
      <c r="AF114" s="322"/>
      <c r="AG114" s="277"/>
      <c r="AH114" s="277"/>
      <c r="AI114" s="277"/>
      <c r="AJ114" s="277"/>
      <c r="AK114" s="277"/>
      <c r="AL114" s="277"/>
      <c r="AM114" s="277"/>
      <c r="AN114" s="284"/>
      <c r="AO114" s="284"/>
      <c r="AP114" s="284"/>
      <c r="AQ114" s="297"/>
      <c r="AR114" s="424"/>
      <c r="AS114" s="290"/>
      <c r="AT114" s="290"/>
      <c r="AU114" s="425"/>
      <c r="AV114" s="220"/>
      <c r="AW114" s="104"/>
      <c r="AX114" s="104" t="s">
        <v>359</v>
      </c>
      <c r="AY114" s="104"/>
      <c r="AZ114" s="104"/>
      <c r="BA114" s="104"/>
      <c r="BB114" s="104"/>
      <c r="BC114" s="104"/>
      <c r="BD114" s="104"/>
      <c r="BE114" s="104"/>
      <c r="BF114" s="104"/>
      <c r="BG114" s="104"/>
      <c r="BH114" s="104"/>
      <c r="BI114" s="104"/>
      <c r="BJ114" s="104"/>
      <c r="BK114" s="104"/>
      <c r="BL114" s="104"/>
      <c r="BM114" s="104"/>
      <c r="BN114" s="104"/>
      <c r="BO114" s="104"/>
      <c r="BP114" s="270"/>
      <c r="BQ114" s="270"/>
      <c r="BR114" s="270"/>
      <c r="BS114" s="38"/>
      <c r="BT114" s="38"/>
      <c r="BU114" s="38"/>
      <c r="BV114" s="38"/>
      <c r="BW114" s="38"/>
      <c r="BX114" s="38"/>
      <c r="BY114" s="38"/>
      <c r="BZ114" s="38" t="s">
        <v>6</v>
      </c>
      <c r="CA114" s="38" t="s">
        <v>6</v>
      </c>
      <c r="CB114" s="38"/>
      <c r="CC114" s="38"/>
      <c r="CD114" s="38" t="s">
        <v>202</v>
      </c>
      <c r="CE114" s="38"/>
      <c r="CF114" s="38"/>
      <c r="CG114" s="38"/>
      <c r="CH114" s="38"/>
      <c r="CI114" s="38"/>
      <c r="CJ114" s="38" t="s">
        <v>66</v>
      </c>
      <c r="CK114" s="38"/>
      <c r="CL114" s="38" t="s">
        <v>213</v>
      </c>
      <c r="CM114" s="38"/>
      <c r="CN114" s="38" t="s">
        <v>8</v>
      </c>
      <c r="CO114" s="38"/>
      <c r="CP114" s="38"/>
      <c r="CQ114" s="38"/>
      <c r="CR114" s="64" t="s">
        <v>51</v>
      </c>
      <c r="CS114" s="38"/>
      <c r="CT114" s="67" t="s">
        <v>59</v>
      </c>
      <c r="CU114" s="38"/>
      <c r="CV114" s="38"/>
      <c r="CW114" s="149"/>
      <c r="CX114" s="150"/>
      <c r="CY114" s="151"/>
      <c r="CZ114" s="38"/>
      <c r="DA114" s="38"/>
      <c r="DB114" s="158" t="s">
        <v>264</v>
      </c>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c r="FP114" s="38"/>
      <c r="FQ114" s="38"/>
      <c r="FR114" s="38"/>
      <c r="FS114" s="38"/>
      <c r="FT114" s="38"/>
      <c r="FU114" s="38"/>
      <c r="FV114" s="38"/>
      <c r="FW114" s="38"/>
      <c r="FX114" s="38"/>
      <c r="FY114" s="38"/>
      <c r="FZ114" s="38"/>
      <c r="GA114" s="38"/>
      <c r="GB114" s="38"/>
      <c r="GC114" s="38"/>
      <c r="GD114" s="38"/>
      <c r="GE114" s="38"/>
      <c r="GF114" s="38"/>
      <c r="GG114" s="38"/>
      <c r="GH114" s="38"/>
      <c r="GI114" s="38"/>
      <c r="GJ114" s="38"/>
      <c r="GK114" s="38"/>
      <c r="GL114" s="38"/>
      <c r="GM114" s="38"/>
      <c r="GN114" s="38"/>
      <c r="GO114" s="38"/>
      <c r="GP114" s="38"/>
      <c r="GQ114" s="38"/>
      <c r="GR114" s="38"/>
      <c r="GS114" s="38"/>
      <c r="GT114" s="38"/>
      <c r="GU114" s="38"/>
      <c r="GV114" s="38"/>
      <c r="GW114" s="38"/>
      <c r="GX114" s="38"/>
      <c r="GY114" s="38"/>
      <c r="GZ114" s="38"/>
      <c r="HA114" s="38"/>
      <c r="HB114" s="38"/>
      <c r="HC114" s="38"/>
      <c r="HD114" s="38"/>
      <c r="HE114" s="39"/>
      <c r="HF114" s="40"/>
      <c r="HG114" s="40"/>
      <c r="HH114" s="40"/>
      <c r="HI114" s="40"/>
      <c r="HJ114" s="40"/>
      <c r="HK114" s="40"/>
    </row>
    <row r="115" spans="1:219" s="41" customFormat="1" ht="54.75" customHeight="1" thickBot="1" x14ac:dyDescent="0.3">
      <c r="A115" s="327"/>
      <c r="B115" s="270"/>
      <c r="C115" s="79"/>
      <c r="D115" s="337"/>
      <c r="E115" s="97"/>
      <c r="F115" s="98"/>
      <c r="G115" s="230"/>
      <c r="H115" s="102"/>
      <c r="I115" s="330"/>
      <c r="J115" s="231"/>
      <c r="K115" s="330"/>
      <c r="L115" s="205"/>
      <c r="M115" s="334"/>
      <c r="N115" s="334"/>
      <c r="O115" s="300"/>
      <c r="P115" s="303"/>
      <c r="Q115" s="324"/>
      <c r="R115" s="284"/>
      <c r="S115" s="307"/>
      <c r="T115" s="232"/>
      <c r="U115" s="134"/>
      <c r="V115" s="273"/>
      <c r="W115" s="274"/>
      <c r="X115" s="275"/>
      <c r="Y115" s="315"/>
      <c r="Z115" s="316"/>
      <c r="AA115" s="316"/>
      <c r="AB115" s="316"/>
      <c r="AC115" s="317"/>
      <c r="AD115"/>
      <c r="AE115" s="225"/>
      <c r="AF115" s="226"/>
      <c r="AG115" s="277"/>
      <c r="AH115" s="277"/>
      <c r="AI115" s="277"/>
      <c r="AJ115" s="277"/>
      <c r="AK115" s="277"/>
      <c r="AL115" s="277"/>
      <c r="AM115" s="277"/>
      <c r="AN115" s="284"/>
      <c r="AO115" s="284"/>
      <c r="AP115" s="284"/>
      <c r="AQ115" s="297"/>
      <c r="AR115" s="424"/>
      <c r="AS115" s="290"/>
      <c r="AT115" s="290"/>
      <c r="AU115" s="425"/>
      <c r="AV115" s="233"/>
      <c r="AW115" s="232"/>
      <c r="AX115" s="232"/>
      <c r="AY115" s="232"/>
      <c r="AZ115" s="232"/>
      <c r="BA115" s="232"/>
      <c r="BB115" s="232"/>
      <c r="BC115" s="232"/>
      <c r="BD115" s="232"/>
      <c r="BE115" s="232"/>
      <c r="BF115" s="232"/>
      <c r="BG115" s="232"/>
      <c r="BH115" s="232"/>
      <c r="BI115" s="232"/>
      <c r="BJ115" s="232"/>
      <c r="BK115" s="232"/>
      <c r="BL115" s="232"/>
      <c r="BM115" s="232"/>
      <c r="BN115" s="232"/>
      <c r="BO115" s="232"/>
      <c r="BP115" s="270"/>
      <c r="BQ115" s="270"/>
      <c r="BR115" s="270"/>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234"/>
      <c r="CS115" s="38"/>
      <c r="CT115" s="235"/>
      <c r="CU115" s="38"/>
      <c r="CV115" s="38"/>
      <c r="CW115" s="236"/>
      <c r="CX115" s="237"/>
      <c r="CY115" s="238"/>
      <c r="CZ115" s="38"/>
      <c r="DA115" s="38"/>
      <c r="DB115" s="239"/>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c r="FP115" s="38"/>
      <c r="FQ115" s="38"/>
      <c r="FR115" s="38"/>
      <c r="FS115" s="38"/>
      <c r="FT115" s="38"/>
      <c r="FU115" s="38"/>
      <c r="FV115" s="38"/>
      <c r="FW115" s="38"/>
      <c r="FX115" s="38"/>
      <c r="FY115" s="38"/>
      <c r="FZ115" s="38"/>
      <c r="GA115" s="38"/>
      <c r="GB115" s="38"/>
      <c r="GC115" s="38"/>
      <c r="GD115" s="38"/>
      <c r="GE115" s="38"/>
      <c r="GF115" s="38"/>
      <c r="GG115" s="38"/>
      <c r="GH115" s="38"/>
      <c r="GI115" s="38"/>
      <c r="GJ115" s="38"/>
      <c r="GK115" s="38"/>
      <c r="GL115" s="38"/>
      <c r="GM115" s="38"/>
      <c r="GN115" s="38"/>
      <c r="GO115" s="38"/>
      <c r="GP115" s="38"/>
      <c r="GQ115" s="38"/>
      <c r="GR115" s="38"/>
      <c r="GS115" s="38"/>
      <c r="GT115" s="38"/>
      <c r="GU115" s="38"/>
      <c r="GV115" s="38"/>
      <c r="GW115" s="38"/>
      <c r="GX115" s="38"/>
      <c r="GY115" s="38"/>
      <c r="GZ115" s="38"/>
      <c r="HA115" s="38"/>
      <c r="HB115" s="38"/>
      <c r="HC115" s="38"/>
      <c r="HD115" s="38"/>
      <c r="HE115" s="39"/>
      <c r="HF115" s="40"/>
      <c r="HG115" s="40"/>
      <c r="HH115" s="40"/>
      <c r="HI115" s="40"/>
      <c r="HJ115" s="40"/>
      <c r="HK115" s="40"/>
    </row>
    <row r="116" spans="1:219" s="41" customFormat="1" ht="41.25" customHeight="1" thickBot="1" x14ac:dyDescent="0.3">
      <c r="A116" s="328"/>
      <c r="B116" s="270"/>
      <c r="C116" s="43"/>
      <c r="D116" s="338"/>
      <c r="E116" s="97"/>
      <c r="F116" s="98"/>
      <c r="G116" s="101"/>
      <c r="H116" s="102"/>
      <c r="I116" s="331"/>
      <c r="J116" s="242"/>
      <c r="K116" s="331"/>
      <c r="L116" s="205"/>
      <c r="M116" s="335"/>
      <c r="N116" s="335"/>
      <c r="O116" s="301"/>
      <c r="P116" s="304"/>
      <c r="Q116" s="325"/>
      <c r="R116" s="285"/>
      <c r="S116" s="308"/>
      <c r="T116" s="105"/>
      <c r="U116" s="134"/>
      <c r="V116" s="279"/>
      <c r="W116" s="280"/>
      <c r="X116" s="281"/>
      <c r="Y116" s="318"/>
      <c r="Z116" s="319"/>
      <c r="AA116" s="319"/>
      <c r="AB116" s="319"/>
      <c r="AC116" s="320"/>
      <c r="AD116"/>
      <c r="AE116" s="36" t="str">
        <f>IF(AD116="","",IF(AD116="PROBABILIDAD",SUM(W116+Z116+AC116),0))</f>
        <v/>
      </c>
      <c r="AF116" s="53" t="str">
        <f>IF(AD116="","",IF(AD116="IMPACTO",SUM(W116+Z116+AC116),0))</f>
        <v/>
      </c>
      <c r="AG116" s="278"/>
      <c r="AH116" s="278"/>
      <c r="AI116" s="278"/>
      <c r="AJ116" s="278"/>
      <c r="AK116" s="278"/>
      <c r="AL116" s="278"/>
      <c r="AM116" s="278"/>
      <c r="AN116" s="285"/>
      <c r="AO116" s="285"/>
      <c r="AP116" s="285"/>
      <c r="AQ116" s="298"/>
      <c r="AR116" s="426"/>
      <c r="AS116" s="427"/>
      <c r="AT116" s="427"/>
      <c r="AU116" s="428"/>
      <c r="AV116" s="221"/>
      <c r="AW116" s="105"/>
      <c r="AX116" s="105"/>
      <c r="AY116" s="105"/>
      <c r="AZ116" s="105"/>
      <c r="BA116" s="105"/>
      <c r="BB116" s="105"/>
      <c r="BC116" s="105"/>
      <c r="BD116" s="105"/>
      <c r="BE116" s="105"/>
      <c r="BF116" s="105"/>
      <c r="BG116" s="105"/>
      <c r="BH116" s="105"/>
      <c r="BI116" s="105"/>
      <c r="BJ116" s="105"/>
      <c r="BK116" s="105"/>
      <c r="BL116" s="105"/>
      <c r="BM116" s="105"/>
      <c r="BN116" s="105"/>
      <c r="BO116" s="105"/>
      <c r="BP116" s="271"/>
      <c r="BQ116" s="271"/>
      <c r="BR116" s="271"/>
      <c r="BS116" s="38"/>
      <c r="BT116" s="38"/>
      <c r="BU116" s="38"/>
      <c r="BV116" s="38"/>
      <c r="BW116" s="38"/>
      <c r="BX116" s="38"/>
      <c r="BY116" s="38"/>
      <c r="BZ116" s="38" t="s">
        <v>235</v>
      </c>
      <c r="CA116" s="38" t="s">
        <v>235</v>
      </c>
      <c r="CB116" s="38"/>
      <c r="CC116" s="38"/>
      <c r="CD116" s="38" t="s">
        <v>203</v>
      </c>
      <c r="CE116" s="38"/>
      <c r="CF116" s="38"/>
      <c r="CG116" s="38"/>
      <c r="CH116" s="38"/>
      <c r="CI116" s="38"/>
      <c r="CJ116" s="38"/>
      <c r="CK116" s="38"/>
      <c r="CL116" s="38" t="s">
        <v>214</v>
      </c>
      <c r="CM116" s="38"/>
      <c r="CN116" s="38" t="s">
        <v>103</v>
      </c>
      <c r="CO116" s="38"/>
      <c r="CP116" s="38"/>
      <c r="CQ116" s="38"/>
      <c r="CR116" s="65" t="s">
        <v>52</v>
      </c>
      <c r="CS116" s="38"/>
      <c r="CT116" s="68" t="s">
        <v>60</v>
      </c>
      <c r="CU116" s="38"/>
      <c r="CV116" s="38"/>
      <c r="CW116" s="152" t="s">
        <v>42</v>
      </c>
      <c r="CX116" s="153"/>
      <c r="CY116" s="154"/>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c r="FP116" s="38"/>
      <c r="FQ116" s="38"/>
      <c r="FR116" s="38"/>
      <c r="FS116" s="38"/>
      <c r="FT116" s="38"/>
      <c r="FU116" s="38"/>
      <c r="FV116" s="38"/>
      <c r="FW116" s="38"/>
      <c r="FX116" s="38"/>
      <c r="FY116" s="38"/>
      <c r="FZ116" s="38"/>
      <c r="GA116" s="38"/>
      <c r="GB116" s="38"/>
      <c r="GC116" s="38"/>
      <c r="GD116" s="38"/>
      <c r="GE116" s="38"/>
      <c r="GF116" s="38"/>
      <c r="GG116" s="38"/>
      <c r="GH116" s="38"/>
      <c r="GI116" s="38"/>
      <c r="GJ116" s="38"/>
      <c r="GK116" s="38"/>
      <c r="GL116" s="38"/>
      <c r="GM116" s="38"/>
      <c r="GN116" s="38"/>
      <c r="GO116" s="38"/>
      <c r="GP116" s="38"/>
      <c r="GQ116" s="38"/>
      <c r="GR116" s="38"/>
      <c r="GS116" s="38"/>
      <c r="GT116" s="38"/>
      <c r="GU116" s="38"/>
      <c r="GV116" s="38"/>
      <c r="GW116" s="38"/>
      <c r="GX116" s="38"/>
      <c r="GY116" s="38"/>
      <c r="GZ116" s="38"/>
      <c r="HA116" s="38"/>
      <c r="HB116" s="38"/>
      <c r="HC116" s="38"/>
      <c r="HD116" s="38"/>
      <c r="HE116" s="39"/>
      <c r="HF116" s="40"/>
      <c r="HG116" s="40"/>
      <c r="HH116" s="40"/>
      <c r="HI116" s="40"/>
      <c r="HJ116" s="40"/>
      <c r="HK116" s="40"/>
    </row>
    <row r="117" spans="1:219" s="41" customFormat="1" ht="51.75" customHeight="1" thickBot="1" x14ac:dyDescent="0.25">
      <c r="A117" s="326"/>
      <c r="B117" s="270"/>
      <c r="C117" s="78"/>
      <c r="D117" s="336">
        <v>2</v>
      </c>
      <c r="E117" s="97" t="s">
        <v>212</v>
      </c>
      <c r="F117" s="98" t="s">
        <v>184</v>
      </c>
      <c r="G117" s="99" t="s">
        <v>200</v>
      </c>
      <c r="H117" s="102" t="s">
        <v>5</v>
      </c>
      <c r="I117" s="453">
        <v>7519</v>
      </c>
      <c r="J117" s="243" t="s">
        <v>335</v>
      </c>
      <c r="K117" s="339" t="s">
        <v>334</v>
      </c>
      <c r="L117" s="205" t="s">
        <v>340</v>
      </c>
      <c r="M117" s="332" t="s">
        <v>33</v>
      </c>
      <c r="N117" s="332" t="s">
        <v>32</v>
      </c>
      <c r="O117" s="299">
        <f>VLOOKUP(M117,'MATRIZ CALIFICACIÓN'!$B$10:$C$24,2,FALSE)</f>
        <v>4</v>
      </c>
      <c r="P117" s="302">
        <f>HLOOKUP(N117,'MATRIZ CALIFICACIÓN'!$D$8:$H$9,2,FALSE)</f>
        <v>3</v>
      </c>
      <c r="Q117" s="323">
        <f>VALUE(CONCATENATE(O117,P117))</f>
        <v>43</v>
      </c>
      <c r="R117" s="282" t="str">
        <f>VLOOKUP(Q117,'MATRIZ CALIFICACIÓN'!$D$58:$E$82,2,FALSE)</f>
        <v>ALTA</v>
      </c>
      <c r="S117" s="305"/>
      <c r="T117" s="250" t="s">
        <v>344</v>
      </c>
      <c r="U117" s="134" t="s">
        <v>249</v>
      </c>
      <c r="V117" s="309" t="s">
        <v>345</v>
      </c>
      <c r="W117" s="310"/>
      <c r="X117" s="311"/>
      <c r="Y117" s="312" t="s">
        <v>252</v>
      </c>
      <c r="Z117" s="313"/>
      <c r="AA117" s="313"/>
      <c r="AB117" s="313"/>
      <c r="AC117" s="314"/>
      <c r="AD117" s="190"/>
      <c r="AE117" s="36" t="str">
        <f>IF(AD117="","",IF(AD117="PROBABILIDAD",SUM(W117+Z117+AC117),0))</f>
        <v/>
      </c>
      <c r="AF117" s="92" t="str">
        <f>IF(AD117="","",IF(AD117="IMPACTO",SUM(W117+Z117+AC117),0))</f>
        <v/>
      </c>
      <c r="AG117" s="276">
        <f>IF(SUM(AE117:AE121),AVERAGEIF(AE117:AE121,"&gt;0",AE117:AE121),1)</f>
        <v>1</v>
      </c>
      <c r="AH117" s="276">
        <f>IF(SUM(AF117:AF121),AVERAGEIF(AF117:AF121,"&gt;0",AF117:AF121),1)</f>
        <v>1</v>
      </c>
      <c r="AI117" s="276">
        <f>IF(AND(AG117&gt;=0,AG117&lt;=50),0,IF(AND(AG117&gt;50,AG117&lt;76),1,2))</f>
        <v>0</v>
      </c>
      <c r="AJ117" s="276">
        <f>IF(AND(AH117&gt;=0,AH117&lt;=50),0,IF(AND(AH117&gt;50,AH117&lt;76),1,2))</f>
        <v>0</v>
      </c>
      <c r="AK117" s="276">
        <f>IF(AI117&lt;O117,O117-AI117,O117)</f>
        <v>4</v>
      </c>
      <c r="AL117" s="276">
        <f>IF(AJ117&lt;P117,P117-AJ117,P117)</f>
        <v>3</v>
      </c>
      <c r="AM117" s="276">
        <f>VALUE(CONCATENATE(AK63:AK117,AL117))</f>
        <v>43</v>
      </c>
      <c r="AN117" s="282" t="s">
        <v>237</v>
      </c>
      <c r="AO117" s="282" t="s">
        <v>57</v>
      </c>
      <c r="AP117" s="282" t="s">
        <v>24</v>
      </c>
      <c r="AQ117" s="295"/>
      <c r="AR117" s="286" t="s">
        <v>44</v>
      </c>
      <c r="AS117" s="287"/>
      <c r="AT117" s="287"/>
      <c r="AU117" s="288"/>
      <c r="AV117" s="102" t="s">
        <v>354</v>
      </c>
      <c r="AW117" s="102" t="s">
        <v>355</v>
      </c>
      <c r="AX117" s="246" t="s">
        <v>363</v>
      </c>
      <c r="AY117" s="246"/>
      <c r="AZ117" s="246"/>
      <c r="BA117" s="246"/>
      <c r="BB117" s="246"/>
      <c r="BC117" s="246"/>
      <c r="BD117" s="246"/>
      <c r="BE117" s="246"/>
      <c r="BF117" s="246"/>
      <c r="BG117" s="246"/>
      <c r="BH117" s="246"/>
      <c r="BI117" s="246"/>
      <c r="BJ117" s="246"/>
      <c r="BK117" s="102"/>
      <c r="BL117" s="102"/>
      <c r="BM117" s="102"/>
      <c r="BN117" s="102"/>
      <c r="BO117" s="102"/>
      <c r="BP117" s="269" t="s">
        <v>369</v>
      </c>
      <c r="BQ117" s="269"/>
      <c r="BR117" s="272"/>
      <c r="BS117" s="38"/>
      <c r="BT117" s="38"/>
      <c r="BU117" s="38"/>
      <c r="BV117" s="38"/>
      <c r="BW117" s="38"/>
      <c r="BX117" s="38"/>
      <c r="BY117" s="38"/>
      <c r="BZ117" s="38" t="s">
        <v>93</v>
      </c>
      <c r="CA117" s="38" t="s">
        <v>93</v>
      </c>
      <c r="CB117" s="38"/>
      <c r="CC117" s="38"/>
      <c r="CD117" s="38"/>
      <c r="CE117" s="38"/>
      <c r="CF117" s="38"/>
      <c r="CG117" s="38"/>
      <c r="CH117" s="38"/>
      <c r="CI117" s="38"/>
      <c r="CJ117" s="38" t="s">
        <v>64</v>
      </c>
      <c r="CK117" s="38"/>
      <c r="CL117" s="38" t="s">
        <v>215</v>
      </c>
      <c r="CM117" s="38"/>
      <c r="CN117" s="38" t="s">
        <v>80</v>
      </c>
      <c r="CO117" s="38"/>
      <c r="CP117" s="38"/>
      <c r="CQ117" s="38"/>
      <c r="CR117" s="38"/>
      <c r="CS117" s="38"/>
      <c r="CT117" s="38"/>
      <c r="CU117" s="38"/>
      <c r="CV117" s="38"/>
      <c r="CW117" s="155"/>
      <c r="CX117" s="156"/>
      <c r="CY117" s="157"/>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c r="FP117" s="38"/>
      <c r="FQ117" s="38"/>
      <c r="FR117" s="38"/>
      <c r="FS117" s="38"/>
      <c r="FT117" s="38"/>
      <c r="FU117" s="38"/>
      <c r="FV117" s="38"/>
      <c r="FW117" s="38"/>
      <c r="FX117" s="38"/>
      <c r="FY117" s="38"/>
      <c r="FZ117" s="38"/>
      <c r="GA117" s="38"/>
      <c r="GB117" s="38"/>
      <c r="GC117" s="38"/>
      <c r="GD117" s="38"/>
      <c r="GE117" s="38"/>
      <c r="GF117" s="38"/>
      <c r="GG117" s="38"/>
      <c r="GH117" s="38"/>
      <c r="GI117" s="38"/>
      <c r="GJ117" s="38"/>
      <c r="GK117" s="38"/>
      <c r="GL117" s="38"/>
      <c r="GM117" s="38"/>
      <c r="GN117" s="38"/>
      <c r="GO117" s="38"/>
      <c r="GP117" s="38"/>
      <c r="GQ117" s="38"/>
      <c r="GR117" s="38"/>
      <c r="GS117" s="38"/>
      <c r="GT117" s="38"/>
      <c r="GU117" s="38"/>
      <c r="GV117" s="38"/>
      <c r="GW117" s="38"/>
      <c r="GX117" s="38"/>
      <c r="GY117" s="38"/>
      <c r="GZ117" s="38"/>
      <c r="HA117" s="38"/>
      <c r="HB117" s="38"/>
      <c r="HC117" s="38"/>
      <c r="HD117" s="38"/>
      <c r="HE117" s="39"/>
      <c r="HF117" s="40"/>
      <c r="HG117" s="40"/>
      <c r="HH117" s="40"/>
      <c r="HI117" s="40"/>
      <c r="HJ117" s="40"/>
      <c r="HK117" s="40"/>
    </row>
    <row r="118" spans="1:219" s="41" customFormat="1" ht="123.75" customHeight="1" thickBot="1" x14ac:dyDescent="0.25">
      <c r="A118" s="327"/>
      <c r="B118" s="270"/>
      <c r="C118" s="79"/>
      <c r="D118" s="337"/>
      <c r="E118" s="97"/>
      <c r="F118" s="98"/>
      <c r="G118" s="100" t="s">
        <v>199</v>
      </c>
      <c r="H118" s="102"/>
      <c r="I118" s="454"/>
      <c r="J118" s="222" t="s">
        <v>336</v>
      </c>
      <c r="K118" s="340"/>
      <c r="L118" s="206" t="s">
        <v>341</v>
      </c>
      <c r="M118" s="333"/>
      <c r="N118" s="333"/>
      <c r="O118" s="300"/>
      <c r="P118" s="303"/>
      <c r="Q118" s="324"/>
      <c r="R118" s="283"/>
      <c r="S118" s="306"/>
      <c r="T118" s="250" t="s">
        <v>346</v>
      </c>
      <c r="U118" s="134" t="s">
        <v>248</v>
      </c>
      <c r="V118" s="273" t="s">
        <v>350</v>
      </c>
      <c r="W118" s="274"/>
      <c r="X118" s="275"/>
      <c r="Y118" s="315"/>
      <c r="Z118" s="316"/>
      <c r="AA118" s="316"/>
      <c r="AB118" s="316"/>
      <c r="AC118" s="317"/>
      <c r="AD118" s="191"/>
      <c r="AE118" s="36" t="str">
        <f>IF(AD118="","",IF(AD118="PROBABILIDAD",SUM(W118+Z118+AC118),0))</f>
        <v/>
      </c>
      <c r="AF118" s="92" t="str">
        <f>IF(AD118="","",IF(AD118="IMPACTO",SUM(W118+Z118+AC118),0))</f>
        <v/>
      </c>
      <c r="AG118" s="277"/>
      <c r="AH118" s="277"/>
      <c r="AI118" s="277"/>
      <c r="AJ118" s="277"/>
      <c r="AK118" s="277"/>
      <c r="AL118" s="277"/>
      <c r="AM118" s="277"/>
      <c r="AN118" s="283"/>
      <c r="AO118" s="283"/>
      <c r="AP118" s="283"/>
      <c r="AQ118" s="296"/>
      <c r="AR118" s="289"/>
      <c r="AS118" s="290"/>
      <c r="AT118" s="290"/>
      <c r="AU118" s="291"/>
      <c r="AV118" s="103"/>
      <c r="AW118" s="103"/>
      <c r="AX118" s="247" t="s">
        <v>366</v>
      </c>
      <c r="AY118" s="247"/>
      <c r="AZ118" s="247"/>
      <c r="BA118" s="247"/>
      <c r="BB118" s="247"/>
      <c r="BC118" s="247"/>
      <c r="BD118" s="247"/>
      <c r="BE118" s="247"/>
      <c r="BF118" s="247"/>
      <c r="BG118" s="247"/>
      <c r="BH118" s="247"/>
      <c r="BI118" s="247"/>
      <c r="BJ118" s="247"/>
      <c r="BK118" s="103"/>
      <c r="BL118" s="103"/>
      <c r="BM118" s="103"/>
      <c r="BN118" s="103"/>
      <c r="BO118" s="103"/>
      <c r="BP118" s="270"/>
      <c r="BQ118" s="270"/>
      <c r="BR118" s="270"/>
      <c r="BS118" s="38"/>
      <c r="BT118" s="38"/>
      <c r="BU118" s="38"/>
      <c r="BV118" s="38"/>
      <c r="BW118" s="38"/>
      <c r="BX118" s="38"/>
      <c r="BY118" s="38"/>
      <c r="BZ118" s="38" t="s">
        <v>301</v>
      </c>
      <c r="CA118" s="38" t="s">
        <v>68</v>
      </c>
      <c r="CB118" s="38"/>
      <c r="CC118" s="38"/>
      <c r="CD118" s="38"/>
      <c r="CE118" s="38"/>
      <c r="CF118" s="38"/>
      <c r="CG118" s="38"/>
      <c r="CH118" s="38"/>
      <c r="CI118" s="38"/>
      <c r="CJ118" s="38" t="s">
        <v>65</v>
      </c>
      <c r="CK118" s="38"/>
      <c r="CL118" s="38"/>
      <c r="CM118" s="38"/>
      <c r="CN118" s="38" t="s">
        <v>217</v>
      </c>
      <c r="CO118" s="38"/>
      <c r="CP118" s="38"/>
      <c r="CQ118" s="38"/>
      <c r="CR118" s="38"/>
      <c r="CS118" s="38"/>
      <c r="CT118" s="38"/>
      <c r="CU118" s="38"/>
      <c r="CV118" s="38"/>
      <c r="CW118" s="158" t="s">
        <v>43</v>
      </c>
      <c r="CX118" s="159"/>
      <c r="CY118" s="160"/>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c r="FP118" s="38"/>
      <c r="FQ118" s="38"/>
      <c r="FR118" s="38"/>
      <c r="FS118" s="38"/>
      <c r="FT118" s="38"/>
      <c r="FU118" s="38"/>
      <c r="FV118" s="38"/>
      <c r="FW118" s="38"/>
      <c r="FX118" s="38"/>
      <c r="FY118" s="38"/>
      <c r="FZ118" s="38"/>
      <c r="GA118" s="38"/>
      <c r="GB118" s="38"/>
      <c r="GC118" s="38"/>
      <c r="GD118" s="38"/>
      <c r="GE118" s="38"/>
      <c r="GF118" s="38"/>
      <c r="GG118" s="38"/>
      <c r="GH118" s="38"/>
      <c r="GI118" s="38"/>
      <c r="GJ118" s="38"/>
      <c r="GK118" s="38"/>
      <c r="GL118" s="38"/>
      <c r="GM118" s="38"/>
      <c r="GN118" s="38"/>
      <c r="GO118" s="38"/>
      <c r="GP118" s="38"/>
      <c r="GQ118" s="38"/>
      <c r="GR118" s="38"/>
      <c r="GS118" s="38"/>
      <c r="GT118" s="38"/>
      <c r="GU118" s="38"/>
      <c r="GV118" s="38"/>
      <c r="GW118" s="38"/>
      <c r="GX118" s="38"/>
      <c r="GY118" s="38"/>
      <c r="GZ118" s="38"/>
      <c r="HA118" s="38"/>
      <c r="HB118" s="38"/>
      <c r="HC118" s="38"/>
      <c r="HD118" s="38"/>
      <c r="HE118" s="39"/>
      <c r="HF118" s="40"/>
      <c r="HG118" s="40"/>
      <c r="HH118" s="40"/>
      <c r="HI118" s="40"/>
      <c r="HJ118" s="40"/>
      <c r="HK118" s="40"/>
    </row>
    <row r="119" spans="1:219" s="41" customFormat="1" ht="76.5" customHeight="1" thickBot="1" x14ac:dyDescent="0.25">
      <c r="A119" s="327"/>
      <c r="B119" s="270"/>
      <c r="C119" s="79"/>
      <c r="D119" s="337"/>
      <c r="E119" s="97"/>
      <c r="F119" s="98"/>
      <c r="G119" s="100"/>
      <c r="H119" s="102"/>
      <c r="I119" s="454"/>
      <c r="J119" s="222" t="s">
        <v>337</v>
      </c>
      <c r="K119" s="340"/>
      <c r="L119" s="206" t="s">
        <v>342</v>
      </c>
      <c r="M119" s="333"/>
      <c r="N119" s="333"/>
      <c r="O119" s="300"/>
      <c r="P119" s="303"/>
      <c r="Q119" s="324"/>
      <c r="R119" s="283"/>
      <c r="S119" s="306"/>
      <c r="T119" s="251" t="s">
        <v>347</v>
      </c>
      <c r="U119" s="134" t="s">
        <v>248</v>
      </c>
      <c r="V119" s="273" t="s">
        <v>351</v>
      </c>
      <c r="W119" s="274"/>
      <c r="X119" s="275"/>
      <c r="Y119" s="315"/>
      <c r="Z119" s="316"/>
      <c r="AA119" s="316"/>
      <c r="AB119" s="316"/>
      <c r="AC119" s="317"/>
      <c r="AD119" s="191"/>
      <c r="AE119" s="276" t="str">
        <f>IF(AD119="","",IF(AD119="PROBABILIDAD",SUM(W119+Z119+AC119),0))</f>
        <v/>
      </c>
      <c r="AF119" s="321" t="str">
        <f>IF(AD119="","",IF(AD119="IMPACTO",SUM(W119+Z119+AC119),0))</f>
        <v/>
      </c>
      <c r="AG119" s="277"/>
      <c r="AH119" s="277"/>
      <c r="AI119" s="277"/>
      <c r="AJ119" s="277"/>
      <c r="AK119" s="277"/>
      <c r="AL119" s="277"/>
      <c r="AM119" s="277"/>
      <c r="AN119" s="283"/>
      <c r="AO119" s="283"/>
      <c r="AP119" s="283"/>
      <c r="AQ119" s="296"/>
      <c r="AR119" s="289"/>
      <c r="AS119" s="290"/>
      <c r="AT119" s="290"/>
      <c r="AU119" s="291"/>
      <c r="AV119" s="104"/>
      <c r="AW119" s="104"/>
      <c r="AX119" s="248" t="s">
        <v>362</v>
      </c>
      <c r="AY119" s="248"/>
      <c r="AZ119" s="248"/>
      <c r="BA119" s="248"/>
      <c r="BB119" s="248"/>
      <c r="BC119" s="248"/>
      <c r="BD119" s="248"/>
      <c r="BE119" s="248"/>
      <c r="BF119" s="248"/>
      <c r="BG119" s="248"/>
      <c r="BH119" s="248"/>
      <c r="BI119" s="248"/>
      <c r="BJ119" s="248"/>
      <c r="BK119" s="104"/>
      <c r="BL119" s="104"/>
      <c r="BM119" s="104"/>
      <c r="BN119" s="104"/>
      <c r="BO119" s="104"/>
      <c r="BP119" s="270"/>
      <c r="BQ119" s="270"/>
      <c r="BR119" s="270"/>
      <c r="BS119" s="38"/>
      <c r="BT119" s="38"/>
      <c r="BU119" s="38"/>
      <c r="BV119" s="38"/>
      <c r="BW119" s="38"/>
      <c r="BX119" s="38"/>
      <c r="BY119" s="38"/>
      <c r="BZ119" s="38" t="s">
        <v>302</v>
      </c>
      <c r="CA119" s="38" t="s">
        <v>5</v>
      </c>
      <c r="CB119" s="38"/>
      <c r="CC119" s="38"/>
      <c r="CD119" s="38"/>
      <c r="CE119" s="38"/>
      <c r="CF119" s="38"/>
      <c r="CG119" s="38"/>
      <c r="CH119" s="38"/>
      <c r="CI119" s="38"/>
      <c r="CJ119" s="38" t="s">
        <v>119</v>
      </c>
      <c r="CK119" s="38"/>
      <c r="CL119" s="38"/>
      <c r="CM119" s="38"/>
      <c r="CN119" s="38"/>
      <c r="CO119" s="38"/>
      <c r="CP119" s="38"/>
      <c r="CQ119" s="38"/>
      <c r="CR119" s="38"/>
      <c r="CS119" s="38"/>
      <c r="CT119" s="38"/>
      <c r="CU119" s="38"/>
      <c r="CV119" s="38"/>
      <c r="CW119" s="161"/>
      <c r="CX119" s="162"/>
      <c r="CY119" s="163"/>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c r="FP119" s="38"/>
      <c r="FQ119" s="38"/>
      <c r="FR119" s="38"/>
      <c r="FS119" s="38"/>
      <c r="FT119" s="38"/>
      <c r="FU119" s="38"/>
      <c r="FV119" s="38"/>
      <c r="FW119" s="38"/>
      <c r="FX119" s="38"/>
      <c r="FY119" s="38"/>
      <c r="FZ119" s="38"/>
      <c r="GA119" s="38"/>
      <c r="GB119" s="38"/>
      <c r="GC119" s="38"/>
      <c r="GD119" s="38"/>
      <c r="GE119" s="38"/>
      <c r="GF119" s="38"/>
      <c r="GG119" s="38"/>
      <c r="GH119" s="38"/>
      <c r="GI119" s="38"/>
      <c r="GJ119" s="38"/>
      <c r="GK119" s="38"/>
      <c r="GL119" s="38"/>
      <c r="GM119" s="38"/>
      <c r="GN119" s="38"/>
      <c r="GO119" s="38"/>
      <c r="GP119" s="38"/>
      <c r="GQ119" s="38"/>
      <c r="GR119" s="38"/>
      <c r="GS119" s="38"/>
      <c r="GT119" s="38"/>
      <c r="GU119" s="38"/>
      <c r="GV119" s="38"/>
      <c r="GW119" s="38"/>
      <c r="GX119" s="38"/>
      <c r="GY119" s="38"/>
      <c r="GZ119" s="38"/>
      <c r="HA119" s="38"/>
      <c r="HB119" s="38"/>
      <c r="HC119" s="38"/>
      <c r="HD119" s="38"/>
      <c r="HE119" s="39"/>
      <c r="HF119" s="40"/>
      <c r="HG119" s="40"/>
      <c r="HH119" s="40"/>
      <c r="HI119" s="40"/>
      <c r="HJ119" s="40"/>
      <c r="HK119" s="40"/>
    </row>
    <row r="120" spans="1:219" s="41" customFormat="1" ht="64.5" customHeight="1" thickBot="1" x14ac:dyDescent="0.25">
      <c r="A120" s="327"/>
      <c r="B120" s="270"/>
      <c r="C120" s="79"/>
      <c r="D120" s="337"/>
      <c r="E120" s="97"/>
      <c r="F120" s="98"/>
      <c r="G120" s="100"/>
      <c r="H120" s="102"/>
      <c r="I120" s="454"/>
      <c r="J120" s="243" t="s">
        <v>338</v>
      </c>
      <c r="K120" s="340"/>
      <c r="L120" s="206" t="s">
        <v>343</v>
      </c>
      <c r="M120" s="334"/>
      <c r="N120" s="334"/>
      <c r="O120" s="300"/>
      <c r="P120" s="303"/>
      <c r="Q120" s="324"/>
      <c r="R120" s="284"/>
      <c r="S120" s="307"/>
      <c r="T120" s="250" t="s">
        <v>360</v>
      </c>
      <c r="U120" s="134" t="s">
        <v>248</v>
      </c>
      <c r="V120" s="273" t="s">
        <v>352</v>
      </c>
      <c r="W120" s="274"/>
      <c r="X120" s="275"/>
      <c r="Y120" s="315"/>
      <c r="Z120" s="316"/>
      <c r="AA120" s="316"/>
      <c r="AB120" s="316"/>
      <c r="AC120" s="317"/>
      <c r="AD120" s="191"/>
      <c r="AE120" s="278"/>
      <c r="AF120" s="322"/>
      <c r="AG120" s="277"/>
      <c r="AH120" s="277"/>
      <c r="AI120" s="277"/>
      <c r="AJ120" s="277"/>
      <c r="AK120" s="277"/>
      <c r="AL120" s="277"/>
      <c r="AM120" s="277"/>
      <c r="AN120" s="284"/>
      <c r="AO120" s="284"/>
      <c r="AP120" s="284"/>
      <c r="AQ120" s="297"/>
      <c r="AR120" s="289"/>
      <c r="AS120" s="290"/>
      <c r="AT120" s="290"/>
      <c r="AU120" s="291"/>
      <c r="AV120" s="104"/>
      <c r="AW120" s="104"/>
      <c r="AX120" s="248" t="s">
        <v>365</v>
      </c>
      <c r="AY120" s="248"/>
      <c r="AZ120" s="248"/>
      <c r="BA120" s="248"/>
      <c r="BB120" s="248"/>
      <c r="BC120" s="248"/>
      <c r="BD120" s="248"/>
      <c r="BE120" s="248"/>
      <c r="BF120" s="248"/>
      <c r="BG120" s="248"/>
      <c r="BH120" s="248"/>
      <c r="BI120" s="248"/>
      <c r="BJ120" s="248"/>
      <c r="BK120" s="104"/>
      <c r="BL120" s="104"/>
      <c r="BM120" s="104"/>
      <c r="BN120" s="104"/>
      <c r="BO120" s="104"/>
      <c r="BP120" s="270"/>
      <c r="BQ120" s="270"/>
      <c r="BR120" s="270"/>
      <c r="BS120" s="38"/>
      <c r="BT120" s="38"/>
      <c r="BU120" s="38"/>
      <c r="BV120" s="38"/>
      <c r="BW120" s="38"/>
      <c r="BX120" s="38"/>
      <c r="BY120" s="38"/>
      <c r="BZ120" s="38" t="s">
        <v>303</v>
      </c>
      <c r="CA120" s="38" t="s">
        <v>6</v>
      </c>
      <c r="CB120" s="38"/>
      <c r="CC120" s="38"/>
      <c r="CD120" s="38"/>
      <c r="CE120" s="38"/>
      <c r="CF120" s="38"/>
      <c r="CG120" s="38"/>
      <c r="CH120" s="38"/>
      <c r="CI120" s="38"/>
      <c r="CJ120" s="38" t="s">
        <v>66</v>
      </c>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c r="FP120" s="38"/>
      <c r="FQ120" s="38"/>
      <c r="FR120" s="38"/>
      <c r="FS120" s="38"/>
      <c r="FT120" s="38"/>
      <c r="FU120" s="38"/>
      <c r="FV120" s="38"/>
      <c r="FW120" s="38"/>
      <c r="FX120" s="38"/>
      <c r="FY120" s="38"/>
      <c r="FZ120" s="38"/>
      <c r="GA120" s="38"/>
      <c r="GB120" s="38"/>
      <c r="GC120" s="38"/>
      <c r="GD120" s="38"/>
      <c r="GE120" s="38"/>
      <c r="GF120" s="38"/>
      <c r="GG120" s="38"/>
      <c r="GH120" s="38"/>
      <c r="GI120" s="38"/>
      <c r="GJ120" s="38"/>
      <c r="GK120" s="38"/>
      <c r="GL120" s="38"/>
      <c r="GM120" s="38"/>
      <c r="GN120" s="38"/>
      <c r="GO120" s="38"/>
      <c r="GP120" s="38"/>
      <c r="GQ120" s="38"/>
      <c r="GR120" s="38"/>
      <c r="GS120" s="38"/>
      <c r="GT120" s="38"/>
      <c r="GU120" s="38"/>
      <c r="GV120" s="38"/>
      <c r="GW120" s="38"/>
      <c r="GX120" s="38"/>
      <c r="GY120" s="38"/>
      <c r="GZ120" s="38"/>
      <c r="HA120" s="38"/>
      <c r="HB120" s="38"/>
      <c r="HC120" s="38"/>
      <c r="HD120" s="38"/>
      <c r="HE120" s="39"/>
      <c r="HF120" s="40"/>
      <c r="HG120" s="40"/>
      <c r="HH120" s="40"/>
      <c r="HI120" s="40"/>
      <c r="HJ120" s="40"/>
      <c r="HK120" s="40"/>
    </row>
    <row r="121" spans="1:219" s="41" customFormat="1" ht="41.25" customHeight="1" thickBot="1" x14ac:dyDescent="0.25">
      <c r="A121" s="328"/>
      <c r="B121" s="270"/>
      <c r="C121" s="80"/>
      <c r="D121" s="338"/>
      <c r="E121" s="97"/>
      <c r="F121" s="98"/>
      <c r="G121" s="101"/>
      <c r="H121" s="102"/>
      <c r="I121" s="455"/>
      <c r="J121" s="243" t="s">
        <v>339</v>
      </c>
      <c r="K121" s="341"/>
      <c r="L121" s="244"/>
      <c r="M121" s="335"/>
      <c r="N121" s="335"/>
      <c r="O121" s="301"/>
      <c r="P121" s="304"/>
      <c r="Q121" s="325"/>
      <c r="R121" s="285"/>
      <c r="S121" s="308"/>
      <c r="T121" s="249" t="s">
        <v>361</v>
      </c>
      <c r="U121" s="134" t="s">
        <v>248</v>
      </c>
      <c r="V121" s="279" t="s">
        <v>353</v>
      </c>
      <c r="W121" s="280"/>
      <c r="X121" s="281"/>
      <c r="Y121" s="318"/>
      <c r="Z121" s="319"/>
      <c r="AA121" s="319"/>
      <c r="AB121" s="319"/>
      <c r="AC121" s="320"/>
      <c r="AD121" s="192"/>
      <c r="AE121" s="36" t="str">
        <f>IF(AD121="","",IF(AD121="PROBABILIDAD",SUM(W121+Z121+AC121),0))</f>
        <v/>
      </c>
      <c r="AF121" s="53" t="str">
        <f>IF(AD121="","",IF(AD121="IMPACTO",SUM(W121+Z121+AC121),0))</f>
        <v/>
      </c>
      <c r="AG121" s="278"/>
      <c r="AH121" s="278"/>
      <c r="AI121" s="278"/>
      <c r="AJ121" s="278"/>
      <c r="AK121" s="278"/>
      <c r="AL121" s="278"/>
      <c r="AM121" s="278"/>
      <c r="AN121" s="285"/>
      <c r="AO121" s="285"/>
      <c r="AP121" s="285"/>
      <c r="AQ121" s="298"/>
      <c r="AR121" s="292"/>
      <c r="AS121" s="293"/>
      <c r="AT121" s="293"/>
      <c r="AU121" s="294"/>
      <c r="AV121" s="105"/>
      <c r="AW121" s="105"/>
      <c r="AX121" s="249" t="s">
        <v>364</v>
      </c>
      <c r="AY121" s="249"/>
      <c r="AZ121" s="249"/>
      <c r="BA121" s="249"/>
      <c r="BB121" s="249"/>
      <c r="BC121" s="249"/>
      <c r="BD121" s="249"/>
      <c r="BE121" s="249"/>
      <c r="BF121" s="249"/>
      <c r="BG121" s="249"/>
      <c r="BH121" s="249"/>
      <c r="BI121" s="249"/>
      <c r="BJ121" s="249"/>
      <c r="BK121" s="105"/>
      <c r="BL121" s="105"/>
      <c r="BM121" s="105"/>
      <c r="BN121" s="105"/>
      <c r="BO121" s="105"/>
      <c r="BP121" s="271"/>
      <c r="BQ121" s="271"/>
      <c r="BR121" s="271"/>
      <c r="BS121" s="38"/>
      <c r="BT121" s="38"/>
      <c r="BU121" s="38"/>
      <c r="BV121" s="38"/>
      <c r="BW121" s="38"/>
      <c r="BX121" s="38"/>
      <c r="BY121" s="38"/>
      <c r="BZ121" s="38"/>
      <c r="CA121" s="38" t="s">
        <v>7</v>
      </c>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c r="FP121" s="38"/>
      <c r="FQ121" s="38"/>
      <c r="FR121" s="38"/>
      <c r="FS121" s="38"/>
      <c r="FT121" s="38"/>
      <c r="FU121" s="38"/>
      <c r="FV121" s="38"/>
      <c r="FW121" s="38"/>
      <c r="FX121" s="38"/>
      <c r="FY121" s="38"/>
      <c r="FZ121" s="38"/>
      <c r="GA121" s="38"/>
      <c r="GB121" s="38"/>
      <c r="GC121" s="38"/>
      <c r="GD121" s="38"/>
      <c r="GE121" s="38"/>
      <c r="GF121" s="38"/>
      <c r="GG121" s="38"/>
      <c r="GH121" s="38"/>
      <c r="GI121" s="38"/>
      <c r="GJ121" s="38"/>
      <c r="GK121" s="38"/>
      <c r="GL121" s="38"/>
      <c r="GM121" s="38"/>
      <c r="GN121" s="38"/>
      <c r="GO121" s="38"/>
      <c r="GP121" s="38"/>
      <c r="GQ121" s="38"/>
      <c r="GR121" s="38"/>
      <c r="GS121" s="38"/>
      <c r="GT121" s="38"/>
      <c r="GU121" s="38"/>
      <c r="GV121" s="38"/>
      <c r="GW121" s="38"/>
      <c r="GX121" s="38"/>
      <c r="GY121" s="38"/>
      <c r="GZ121" s="38"/>
      <c r="HA121" s="38"/>
      <c r="HB121" s="38"/>
      <c r="HC121" s="38"/>
      <c r="HD121" s="38"/>
      <c r="HE121" s="39"/>
      <c r="HF121" s="40"/>
      <c r="HG121" s="40"/>
      <c r="HH121" s="40"/>
      <c r="HI121" s="40"/>
      <c r="HJ121" s="40"/>
      <c r="HK121" s="40"/>
    </row>
    <row r="122" spans="1:219" s="41" customFormat="1" ht="84.75" customHeight="1" thickBot="1" x14ac:dyDescent="0.25">
      <c r="A122" s="326"/>
      <c r="B122" s="270"/>
      <c r="C122" s="78"/>
      <c r="D122" s="336">
        <v>3</v>
      </c>
      <c r="E122" s="97"/>
      <c r="F122" s="98"/>
      <c r="G122" s="99"/>
      <c r="H122" s="102"/>
      <c r="I122" s="329"/>
      <c r="J122" s="227"/>
      <c r="K122" s="329"/>
      <c r="L122" s="240"/>
      <c r="M122" s="332"/>
      <c r="N122" s="332"/>
      <c r="O122" s="299" t="e">
        <f>VLOOKUP(M122,'MATRIZ CALIFICACIÓN'!$B$10:$C$24,2,FALSE)</f>
        <v>#N/A</v>
      </c>
      <c r="P122" s="302" t="e">
        <f>HLOOKUP(N122,'MATRIZ CALIFICACIÓN'!$D$8:$H$9,2,FALSE)</f>
        <v>#N/A</v>
      </c>
      <c r="Q122" s="323" t="e">
        <f>VALUE(CONCATENATE(O122,P122))</f>
        <v>#N/A</v>
      </c>
      <c r="R122" s="282" t="e">
        <f>VLOOKUP(Q122,'MATRIZ CALIFICACIÓN'!$D$58:$E$82,2,FALSE)</f>
        <v>#N/A</v>
      </c>
      <c r="S122" s="305"/>
      <c r="T122" s="102"/>
      <c r="U122" s="134"/>
      <c r="V122" s="309"/>
      <c r="W122" s="310"/>
      <c r="X122" s="311"/>
      <c r="Y122" s="312" t="s">
        <v>252</v>
      </c>
      <c r="Z122" s="313"/>
      <c r="AA122" s="313"/>
      <c r="AB122" s="313"/>
      <c r="AC122" s="314"/>
      <c r="AD122" s="190"/>
      <c r="AE122" s="36" t="str">
        <f>IF(AD122="","",IF(AD122="PROBABILIDAD",SUM(W122+Z122+AC122),0))</f>
        <v/>
      </c>
      <c r="AF122" s="92" t="str">
        <f>IF(AD122="","",IF(AD122="IMPACTO",SUM(W122+Z122+AC122),0))</f>
        <v/>
      </c>
      <c r="AG122" s="276">
        <f>IF(SUM(AE122:AE126),AVERAGEIF(AE122:AE126,"&gt;0",AE122:AE126),1)</f>
        <v>1</v>
      </c>
      <c r="AH122" s="276">
        <f>IF(SUM(AF122:AF126),AVERAGEIF(AF122:AF126,"&gt;0",AF122:AF126),1)</f>
        <v>1</v>
      </c>
      <c r="AI122" s="276">
        <f>IF(AND(AG122&gt;=0,AG122&lt;=50),0,IF(AND(AG122&gt;50,AG122&lt;76),1,2))</f>
        <v>0</v>
      </c>
      <c r="AJ122" s="276">
        <f>IF(AND(AH122&gt;=0,AH122&lt;=50),0,IF(AND(AH122&gt;50,AH122&lt;76),1,2))</f>
        <v>0</v>
      </c>
      <c r="AK122" s="276" t="e">
        <f>IF(AI122&lt;O122,O122-AI122,O122)</f>
        <v>#N/A</v>
      </c>
      <c r="AL122" s="276" t="e">
        <f>IF(AJ122&lt;P122,P122-AJ122,P122)</f>
        <v>#N/A</v>
      </c>
      <c r="AM122" s="276" t="e">
        <f>VALUE(CONCATENATE(AK68:AK122,AL122))</f>
        <v>#N/A</v>
      </c>
      <c r="AN122" s="282"/>
      <c r="AO122" s="282"/>
      <c r="AP122" s="282"/>
      <c r="AQ122" s="295"/>
      <c r="AR122" s="102"/>
      <c r="AS122" s="245"/>
      <c r="AT122" s="245"/>
      <c r="AU122" s="102"/>
      <c r="AV122" s="102"/>
      <c r="AW122" s="102"/>
      <c r="AX122" s="102"/>
      <c r="AY122" s="102"/>
      <c r="AZ122" s="102"/>
      <c r="BA122" s="102"/>
      <c r="BB122" s="102"/>
      <c r="BC122" s="102"/>
      <c r="BD122" s="102"/>
      <c r="BE122" s="102"/>
      <c r="BF122" s="102"/>
      <c r="BG122" s="102"/>
      <c r="BH122" s="102"/>
      <c r="BI122" s="102"/>
      <c r="BJ122" s="102"/>
      <c r="BK122" s="102"/>
      <c r="BL122" s="102"/>
      <c r="BM122" s="102"/>
      <c r="BN122" s="102"/>
      <c r="BO122" s="102"/>
      <c r="BP122" s="269" t="s">
        <v>374</v>
      </c>
      <c r="BQ122" s="269"/>
      <c r="BR122" s="269"/>
      <c r="BS122" s="38"/>
      <c r="BT122" s="38"/>
      <c r="BU122" s="38"/>
      <c r="BV122" s="38"/>
      <c r="BW122" s="38"/>
      <c r="BX122" s="38"/>
      <c r="BY122" s="38"/>
      <c r="BZ122" s="38"/>
      <c r="CA122" s="38" t="s">
        <v>103</v>
      </c>
      <c r="CB122" s="38"/>
      <c r="CC122" s="38"/>
      <c r="CD122" s="38"/>
      <c r="CE122" s="38"/>
      <c r="CF122" s="38"/>
      <c r="CG122" s="38"/>
      <c r="CH122" s="38"/>
      <c r="CI122" s="38"/>
      <c r="CJ122" s="38" t="s">
        <v>64</v>
      </c>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c r="FP122" s="38"/>
      <c r="FQ122" s="38"/>
      <c r="FR122" s="38"/>
      <c r="FS122" s="38"/>
      <c r="FT122" s="38"/>
      <c r="FU122" s="38"/>
      <c r="FV122" s="38"/>
      <c r="FW122" s="38"/>
      <c r="FX122" s="38"/>
      <c r="FY122" s="38"/>
      <c r="FZ122" s="38"/>
      <c r="GA122" s="38"/>
      <c r="GB122" s="38"/>
      <c r="GC122" s="38"/>
      <c r="GD122" s="38"/>
      <c r="GE122" s="38"/>
      <c r="GF122" s="38"/>
      <c r="GG122" s="38"/>
      <c r="GH122" s="38"/>
      <c r="GI122" s="38"/>
      <c r="GJ122" s="38"/>
      <c r="GK122" s="38"/>
      <c r="GL122" s="38"/>
      <c r="GM122" s="38"/>
      <c r="GN122" s="38"/>
      <c r="GO122" s="38"/>
      <c r="GP122" s="38"/>
      <c r="GQ122" s="38"/>
      <c r="GR122" s="38"/>
      <c r="GS122" s="38"/>
      <c r="GT122" s="38"/>
      <c r="GU122" s="38"/>
      <c r="GV122" s="38"/>
      <c r="GW122" s="38"/>
      <c r="GX122" s="38"/>
      <c r="GY122" s="38"/>
      <c r="GZ122" s="38"/>
      <c r="HA122" s="38"/>
      <c r="HB122" s="38"/>
      <c r="HC122" s="38"/>
      <c r="HD122" s="38"/>
      <c r="HE122" s="39"/>
      <c r="HF122" s="40"/>
      <c r="HG122" s="40"/>
      <c r="HH122" s="40"/>
      <c r="HI122" s="40"/>
      <c r="HJ122" s="40"/>
      <c r="HK122" s="40"/>
    </row>
    <row r="123" spans="1:219" s="41" customFormat="1" ht="45" customHeight="1" thickBot="1" x14ac:dyDescent="0.25">
      <c r="A123" s="327"/>
      <c r="B123" s="270"/>
      <c r="C123" s="79"/>
      <c r="D123" s="337"/>
      <c r="E123" s="97"/>
      <c r="F123" s="98"/>
      <c r="G123" s="100"/>
      <c r="H123" s="102"/>
      <c r="I123" s="330"/>
      <c r="J123" s="228"/>
      <c r="K123" s="330"/>
      <c r="L123" s="241"/>
      <c r="M123" s="333"/>
      <c r="N123" s="333"/>
      <c r="O123" s="300"/>
      <c r="P123" s="303"/>
      <c r="Q123" s="324"/>
      <c r="R123" s="283"/>
      <c r="S123" s="306"/>
      <c r="T123" s="103"/>
      <c r="U123" s="134"/>
      <c r="V123" s="273"/>
      <c r="W123" s="274"/>
      <c r="X123" s="275"/>
      <c r="Y123" s="315"/>
      <c r="Z123" s="316"/>
      <c r="AA123" s="316"/>
      <c r="AB123" s="316"/>
      <c r="AC123" s="317"/>
      <c r="AD123" s="191"/>
      <c r="AE123" s="36" t="str">
        <f>IF(AD123="","",IF(AD123="PROBABILIDAD",SUM(W123+Z123+AC123),0))</f>
        <v/>
      </c>
      <c r="AF123" s="92" t="str">
        <f>IF(AD123="","",IF(AD123="IMPACTO",SUM(W123+Z123+AC123),0))</f>
        <v/>
      </c>
      <c r="AG123" s="277"/>
      <c r="AH123" s="277"/>
      <c r="AI123" s="277"/>
      <c r="AJ123" s="277"/>
      <c r="AK123" s="277"/>
      <c r="AL123" s="277"/>
      <c r="AM123" s="277"/>
      <c r="AN123" s="283"/>
      <c r="AO123" s="283"/>
      <c r="AP123" s="283"/>
      <c r="AQ123" s="296"/>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270"/>
      <c r="BQ123" s="270"/>
      <c r="BR123" s="270"/>
      <c r="BS123" s="38"/>
      <c r="BT123" s="38"/>
      <c r="BU123" s="38"/>
      <c r="BV123" s="38"/>
      <c r="BW123" s="38"/>
      <c r="BX123" s="38"/>
      <c r="BY123" s="38"/>
      <c r="BZ123" s="38"/>
      <c r="CA123" s="38" t="s">
        <v>68</v>
      </c>
      <c r="CB123" s="38"/>
      <c r="CC123" s="38"/>
      <c r="CD123" s="38"/>
      <c r="CE123" s="38"/>
      <c r="CF123" s="38"/>
      <c r="CG123" s="38"/>
      <c r="CH123" s="38"/>
      <c r="CI123" s="38"/>
      <c r="CJ123" s="38" t="s">
        <v>65</v>
      </c>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c r="FP123" s="38"/>
      <c r="FQ123" s="38"/>
      <c r="FR123" s="38"/>
      <c r="FS123" s="38"/>
      <c r="FT123" s="38"/>
      <c r="FU123" s="38"/>
      <c r="FV123" s="38"/>
      <c r="FW123" s="38"/>
      <c r="FX123" s="38"/>
      <c r="FY123" s="38"/>
      <c r="FZ123" s="38"/>
      <c r="GA123" s="38"/>
      <c r="GB123" s="38"/>
      <c r="GC123" s="38"/>
      <c r="GD123" s="38"/>
      <c r="GE123" s="38"/>
      <c r="GF123" s="38"/>
      <c r="GG123" s="38"/>
      <c r="GH123" s="38"/>
      <c r="GI123" s="38"/>
      <c r="GJ123" s="38"/>
      <c r="GK123" s="38"/>
      <c r="GL123" s="38"/>
      <c r="GM123" s="38"/>
      <c r="GN123" s="38"/>
      <c r="GO123" s="38"/>
      <c r="GP123" s="38"/>
      <c r="GQ123" s="38"/>
      <c r="GR123" s="38"/>
      <c r="GS123" s="38"/>
      <c r="GT123" s="38"/>
      <c r="GU123" s="38"/>
      <c r="GV123" s="38"/>
      <c r="GW123" s="38"/>
      <c r="GX123" s="38"/>
      <c r="GY123" s="38"/>
      <c r="GZ123" s="38"/>
      <c r="HA123" s="38"/>
      <c r="HB123" s="38"/>
      <c r="HC123" s="38"/>
      <c r="HD123" s="38"/>
      <c r="HE123" s="39"/>
      <c r="HF123" s="40"/>
      <c r="HG123" s="40"/>
      <c r="HH123" s="40"/>
      <c r="HI123" s="40"/>
      <c r="HJ123" s="40"/>
      <c r="HK123" s="40"/>
    </row>
    <row r="124" spans="1:219" s="41" customFormat="1" ht="36.75" customHeight="1" thickBot="1" x14ac:dyDescent="0.25">
      <c r="A124" s="327"/>
      <c r="B124" s="270"/>
      <c r="C124" s="79"/>
      <c r="D124" s="337"/>
      <c r="E124" s="97"/>
      <c r="F124" s="98"/>
      <c r="G124" s="100"/>
      <c r="H124" s="102"/>
      <c r="I124" s="330"/>
      <c r="J124" s="228"/>
      <c r="K124" s="330"/>
      <c r="L124" s="241"/>
      <c r="M124" s="333"/>
      <c r="N124" s="333"/>
      <c r="O124" s="300"/>
      <c r="P124" s="303"/>
      <c r="Q124" s="324"/>
      <c r="R124" s="283"/>
      <c r="S124" s="306"/>
      <c r="T124" s="104"/>
      <c r="U124" s="134"/>
      <c r="V124" s="273"/>
      <c r="W124" s="274"/>
      <c r="X124" s="275"/>
      <c r="Y124" s="315"/>
      <c r="Z124" s="316"/>
      <c r="AA124" s="316"/>
      <c r="AB124" s="316"/>
      <c r="AC124" s="317"/>
      <c r="AD124" s="191"/>
      <c r="AE124" s="276" t="str">
        <f>IF(AD124="","",IF(AD124="PROBABILIDAD",SUM(W124+Z124+AC124),0))</f>
        <v/>
      </c>
      <c r="AF124" s="321" t="str">
        <f>IF(AD124="","",IF(AD124="IMPACTO",SUM(W124+Z124+AC124),0))</f>
        <v/>
      </c>
      <c r="AG124" s="277"/>
      <c r="AH124" s="277"/>
      <c r="AI124" s="277"/>
      <c r="AJ124" s="277"/>
      <c r="AK124" s="277"/>
      <c r="AL124" s="277"/>
      <c r="AM124" s="277"/>
      <c r="AN124" s="283"/>
      <c r="AO124" s="283"/>
      <c r="AP124" s="283"/>
      <c r="AQ124" s="296"/>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270"/>
      <c r="BQ124" s="270"/>
      <c r="BR124" s="270"/>
      <c r="BS124" s="38"/>
      <c r="BT124" s="38"/>
      <c r="BU124" s="38"/>
      <c r="BV124" s="38"/>
      <c r="BW124" s="38"/>
      <c r="BX124" s="38"/>
      <c r="BY124" s="38"/>
      <c r="BZ124" s="38"/>
      <c r="CA124" s="38" t="s">
        <v>5</v>
      </c>
      <c r="CB124" s="38"/>
      <c r="CC124" s="38"/>
      <c r="CD124" s="38"/>
      <c r="CE124" s="38"/>
      <c r="CF124" s="38"/>
      <c r="CG124" s="38"/>
      <c r="CH124" s="38"/>
      <c r="CI124" s="38"/>
      <c r="CJ124" s="38" t="s">
        <v>119</v>
      </c>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c r="FP124" s="38"/>
      <c r="FQ124" s="38"/>
      <c r="FR124" s="38"/>
      <c r="FS124" s="38"/>
      <c r="FT124" s="38"/>
      <c r="FU124" s="38"/>
      <c r="FV124" s="38"/>
      <c r="FW124" s="38"/>
      <c r="FX124" s="38"/>
      <c r="FY124" s="38"/>
      <c r="FZ124" s="38"/>
      <c r="GA124" s="38"/>
      <c r="GB124" s="38"/>
      <c r="GC124" s="38"/>
      <c r="GD124" s="38"/>
      <c r="GE124" s="38"/>
      <c r="GF124" s="38"/>
      <c r="GG124" s="38"/>
      <c r="GH124" s="38"/>
      <c r="GI124" s="38"/>
      <c r="GJ124" s="38"/>
      <c r="GK124" s="38"/>
      <c r="GL124" s="38"/>
      <c r="GM124" s="38"/>
      <c r="GN124" s="38"/>
      <c r="GO124" s="38"/>
      <c r="GP124" s="38"/>
      <c r="GQ124" s="38"/>
      <c r="GR124" s="38"/>
      <c r="GS124" s="38"/>
      <c r="GT124" s="38"/>
      <c r="GU124" s="38"/>
      <c r="GV124" s="38"/>
      <c r="GW124" s="38"/>
      <c r="GX124" s="38"/>
      <c r="GY124" s="38"/>
      <c r="GZ124" s="38"/>
      <c r="HA124" s="38"/>
      <c r="HB124" s="38"/>
      <c r="HC124" s="38"/>
      <c r="HD124" s="38"/>
      <c r="HE124" s="39"/>
      <c r="HF124" s="40"/>
      <c r="HG124" s="40"/>
      <c r="HH124" s="40"/>
      <c r="HI124" s="40"/>
      <c r="HJ124" s="40"/>
      <c r="HK124" s="40"/>
    </row>
    <row r="125" spans="1:219" s="41" customFormat="1" ht="41.25" customHeight="1" thickBot="1" x14ac:dyDescent="0.25">
      <c r="A125" s="327"/>
      <c r="B125" s="270"/>
      <c r="C125" s="79"/>
      <c r="D125" s="337"/>
      <c r="E125" s="97"/>
      <c r="F125" s="98"/>
      <c r="G125" s="100"/>
      <c r="H125" s="102"/>
      <c r="I125" s="330"/>
      <c r="J125" s="104"/>
      <c r="K125" s="330"/>
      <c r="L125" s="104"/>
      <c r="M125" s="334"/>
      <c r="N125" s="334"/>
      <c r="O125" s="300"/>
      <c r="P125" s="303"/>
      <c r="Q125" s="324"/>
      <c r="R125" s="284"/>
      <c r="S125" s="307"/>
      <c r="T125" s="104"/>
      <c r="U125" s="134"/>
      <c r="V125" s="273"/>
      <c r="W125" s="274"/>
      <c r="X125" s="275"/>
      <c r="Y125" s="315"/>
      <c r="Z125" s="316"/>
      <c r="AA125" s="316"/>
      <c r="AB125" s="316"/>
      <c r="AC125" s="317"/>
      <c r="AD125" s="191"/>
      <c r="AE125" s="278"/>
      <c r="AF125" s="322"/>
      <c r="AG125" s="277"/>
      <c r="AH125" s="277"/>
      <c r="AI125" s="277"/>
      <c r="AJ125" s="277"/>
      <c r="AK125" s="277"/>
      <c r="AL125" s="277"/>
      <c r="AM125" s="277"/>
      <c r="AN125" s="284"/>
      <c r="AO125" s="284"/>
      <c r="AP125" s="284"/>
      <c r="AQ125" s="297"/>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270"/>
      <c r="BQ125" s="270"/>
      <c r="BR125" s="270"/>
      <c r="BS125" s="38"/>
      <c r="BT125" s="38"/>
      <c r="BU125" s="38"/>
      <c r="BV125" s="38"/>
      <c r="BW125" s="38"/>
      <c r="BX125" s="38"/>
      <c r="BY125" s="38"/>
      <c r="BZ125" s="38"/>
      <c r="CA125" s="38" t="s">
        <v>6</v>
      </c>
      <c r="CB125" s="38"/>
      <c r="CC125" s="38"/>
      <c r="CD125" s="38"/>
      <c r="CE125" s="38"/>
      <c r="CF125" s="38"/>
      <c r="CG125" s="38"/>
      <c r="CH125" s="38"/>
      <c r="CI125" s="38"/>
      <c r="CJ125" s="38" t="s">
        <v>66</v>
      </c>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c r="FP125" s="38"/>
      <c r="FQ125" s="38"/>
      <c r="FR125" s="38"/>
      <c r="FS125" s="38"/>
      <c r="FT125" s="38"/>
      <c r="FU125" s="38"/>
      <c r="FV125" s="38"/>
      <c r="FW125" s="38"/>
      <c r="FX125" s="38"/>
      <c r="FY125" s="38"/>
      <c r="FZ125" s="38"/>
      <c r="GA125" s="38"/>
      <c r="GB125" s="38"/>
      <c r="GC125" s="38"/>
      <c r="GD125" s="38"/>
      <c r="GE125" s="38"/>
      <c r="GF125" s="38"/>
      <c r="GG125" s="38"/>
      <c r="GH125" s="38"/>
      <c r="GI125" s="38"/>
      <c r="GJ125" s="38"/>
      <c r="GK125" s="38"/>
      <c r="GL125" s="38"/>
      <c r="GM125" s="38"/>
      <c r="GN125" s="38"/>
      <c r="GO125" s="38"/>
      <c r="GP125" s="38"/>
      <c r="GQ125" s="38"/>
      <c r="GR125" s="38"/>
      <c r="GS125" s="38"/>
      <c r="GT125" s="38"/>
      <c r="GU125" s="38"/>
      <c r="GV125" s="38"/>
      <c r="GW125" s="38"/>
      <c r="GX125" s="38"/>
      <c r="GY125" s="38"/>
      <c r="GZ125" s="38"/>
      <c r="HA125" s="38"/>
      <c r="HB125" s="38"/>
      <c r="HC125" s="38"/>
      <c r="HD125" s="38"/>
      <c r="HE125" s="39"/>
      <c r="HF125" s="40"/>
      <c r="HG125" s="40"/>
      <c r="HH125" s="40"/>
      <c r="HI125" s="40"/>
      <c r="HJ125" s="40"/>
      <c r="HK125" s="40"/>
    </row>
    <row r="126" spans="1:219" s="41" customFormat="1" ht="41.25" customHeight="1" thickBot="1" x14ac:dyDescent="0.25">
      <c r="A126" s="328"/>
      <c r="B126" s="270"/>
      <c r="C126" s="80"/>
      <c r="D126" s="338"/>
      <c r="E126" s="97"/>
      <c r="F126" s="98"/>
      <c r="G126" s="101"/>
      <c r="H126" s="102"/>
      <c r="I126" s="331"/>
      <c r="J126" s="105"/>
      <c r="K126" s="331"/>
      <c r="L126" s="105"/>
      <c r="M126" s="335"/>
      <c r="N126" s="335"/>
      <c r="O126" s="301"/>
      <c r="P126" s="304"/>
      <c r="Q126" s="325"/>
      <c r="R126" s="285"/>
      <c r="S126" s="308"/>
      <c r="T126" s="105"/>
      <c r="U126" s="134"/>
      <c r="V126" s="279"/>
      <c r="W126" s="280"/>
      <c r="X126" s="281"/>
      <c r="Y126" s="318"/>
      <c r="Z126" s="319"/>
      <c r="AA126" s="319"/>
      <c r="AB126" s="319"/>
      <c r="AC126" s="320"/>
      <c r="AD126" s="192"/>
      <c r="AE126" s="36" t="str">
        <f>IF(AD126="","",IF(AD126="PROBABILIDAD",SUM(W126+Z126+AC126),0))</f>
        <v/>
      </c>
      <c r="AF126" s="53" t="str">
        <f>IF(AD126="","",IF(AD126="IMPACTO",SUM(W126+Z126+AC126),0))</f>
        <v/>
      </c>
      <c r="AG126" s="278"/>
      <c r="AH126" s="278"/>
      <c r="AI126" s="278"/>
      <c r="AJ126" s="278"/>
      <c r="AK126" s="278"/>
      <c r="AL126" s="278"/>
      <c r="AM126" s="278"/>
      <c r="AN126" s="285"/>
      <c r="AO126" s="285"/>
      <c r="AP126" s="285"/>
      <c r="AQ126" s="298"/>
      <c r="AR126" s="105"/>
      <c r="AS126" s="105"/>
      <c r="AT126" s="105"/>
      <c r="AU126" s="105"/>
      <c r="AV126" s="105"/>
      <c r="AW126" s="105"/>
      <c r="AX126" s="105"/>
      <c r="AY126" s="105"/>
      <c r="AZ126" s="105"/>
      <c r="BA126" s="105"/>
      <c r="BB126" s="105"/>
      <c r="BC126" s="105"/>
      <c r="BD126" s="105"/>
      <c r="BE126" s="105"/>
      <c r="BF126" s="105"/>
      <c r="BG126" s="105"/>
      <c r="BH126" s="105"/>
      <c r="BI126" s="105"/>
      <c r="BJ126" s="105"/>
      <c r="BK126" s="105"/>
      <c r="BL126" s="105"/>
      <c r="BM126" s="105"/>
      <c r="BN126" s="105"/>
      <c r="BO126" s="105"/>
      <c r="BP126" s="271"/>
      <c r="BQ126" s="271"/>
      <c r="BR126" s="271"/>
      <c r="BS126" s="38"/>
      <c r="BT126" s="38"/>
      <c r="BU126" s="38"/>
      <c r="BV126" s="38"/>
      <c r="BW126" s="38"/>
      <c r="BX126" s="38"/>
      <c r="BY126" s="38"/>
      <c r="BZ126" s="38"/>
      <c r="CA126" s="38" t="s">
        <v>7</v>
      </c>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c r="FP126" s="38"/>
      <c r="FQ126" s="38"/>
      <c r="FR126" s="38"/>
      <c r="FS126" s="38"/>
      <c r="FT126" s="38"/>
      <c r="FU126" s="38"/>
      <c r="FV126" s="38"/>
      <c r="FW126" s="38"/>
      <c r="FX126" s="38"/>
      <c r="FY126" s="38"/>
      <c r="FZ126" s="38"/>
      <c r="GA126" s="38"/>
      <c r="GB126" s="38"/>
      <c r="GC126" s="38"/>
      <c r="GD126" s="38"/>
      <c r="GE126" s="38"/>
      <c r="GF126" s="38"/>
      <c r="GG126" s="38"/>
      <c r="GH126" s="38"/>
      <c r="GI126" s="38"/>
      <c r="GJ126" s="38"/>
      <c r="GK126" s="38"/>
      <c r="GL126" s="38"/>
      <c r="GM126" s="38"/>
      <c r="GN126" s="38"/>
      <c r="GO126" s="38"/>
      <c r="GP126" s="38"/>
      <c r="GQ126" s="38"/>
      <c r="GR126" s="38"/>
      <c r="GS126" s="38"/>
      <c r="GT126" s="38"/>
      <c r="GU126" s="38"/>
      <c r="GV126" s="38"/>
      <c r="GW126" s="38"/>
      <c r="GX126" s="38"/>
      <c r="GY126" s="38"/>
      <c r="GZ126" s="38"/>
      <c r="HA126" s="38"/>
      <c r="HB126" s="38"/>
      <c r="HC126" s="38"/>
      <c r="HD126" s="38"/>
      <c r="HE126" s="39"/>
      <c r="HF126" s="40"/>
      <c r="HG126" s="40"/>
      <c r="HH126" s="40"/>
      <c r="HI126" s="40"/>
      <c r="HJ126" s="40"/>
      <c r="HK126" s="40"/>
    </row>
  </sheetData>
  <sheetProtection formatCells="0" formatColumns="0" formatRows="0" insertRows="0" insertHyperlinks="0" sort="0" autoFilter="0" pivotTables="0"/>
  <autoFilter ref="A111:A126" xr:uid="{00000000-0009-0000-0000-000002000000}"/>
  <dataConsolidate/>
  <mergeCells count="189">
    <mergeCell ref="BO101:BP105"/>
    <mergeCell ref="BP111:BP116"/>
    <mergeCell ref="BQ111:BQ116"/>
    <mergeCell ref="AU101:BN101"/>
    <mergeCell ref="AU102:BN102"/>
    <mergeCell ref="AU103:BN103"/>
    <mergeCell ref="BK104:BN104"/>
    <mergeCell ref="BK105:BN105"/>
    <mergeCell ref="BC109:BC110"/>
    <mergeCell ref="BI109:BI110"/>
    <mergeCell ref="BO109:BO110"/>
    <mergeCell ref="BN109:BN110"/>
    <mergeCell ref="AX107:BC108"/>
    <mergeCell ref="AX109:AX110"/>
    <mergeCell ref="AY109:AY110"/>
    <mergeCell ref="BB109:BB110"/>
    <mergeCell ref="AU105:BJ105"/>
    <mergeCell ref="AU104:BJ104"/>
    <mergeCell ref="BJ107:BO108"/>
    <mergeCell ref="BJ109:BJ110"/>
    <mergeCell ref="BK109:BK110"/>
    <mergeCell ref="BL109:BL110"/>
    <mergeCell ref="BM109:BM110"/>
    <mergeCell ref="T101:T105"/>
    <mergeCell ref="AN101:AQ105"/>
    <mergeCell ref="V105:AA105"/>
    <mergeCell ref="AB105:AD105"/>
    <mergeCell ref="BD107:BI108"/>
    <mergeCell ref="BD109:BD110"/>
    <mergeCell ref="BE109:BE110"/>
    <mergeCell ref="BF109:BF110"/>
    <mergeCell ref="BG109:BG110"/>
    <mergeCell ref="BH109:BH110"/>
    <mergeCell ref="V110:X110"/>
    <mergeCell ref="Y110:AD110"/>
    <mergeCell ref="BD61:BE61"/>
    <mergeCell ref="J108:J109"/>
    <mergeCell ref="K108:K109"/>
    <mergeCell ref="AR107:AU108"/>
    <mergeCell ref="AU109:AU110"/>
    <mergeCell ref="V104:AA104"/>
    <mergeCell ref="AW109:AW110"/>
    <mergeCell ref="AR111:AU116"/>
    <mergeCell ref="AL111:AL116"/>
    <mergeCell ref="AI111:AI116"/>
    <mergeCell ref="AE113:AE114"/>
    <mergeCell ref="AF113:AF114"/>
    <mergeCell ref="V114:X114"/>
    <mergeCell ref="AR109:AR110"/>
    <mergeCell ref="AV109:AV110"/>
    <mergeCell ref="BA109:BA110"/>
    <mergeCell ref="AS109:AS110"/>
    <mergeCell ref="AT109:AT110"/>
    <mergeCell ref="AZ109:AZ110"/>
    <mergeCell ref="AV107:AW108"/>
    <mergeCell ref="AR101:AT105"/>
    <mergeCell ref="V101:AF101"/>
    <mergeCell ref="AJ101:AK104"/>
    <mergeCell ref="V115:X115"/>
    <mergeCell ref="E101:N101"/>
    <mergeCell ref="AE109:AF109"/>
    <mergeCell ref="R101:S105"/>
    <mergeCell ref="V103:AF103"/>
    <mergeCell ref="V102:AF102"/>
    <mergeCell ref="Y109:AD109"/>
    <mergeCell ref="AN109:AO109"/>
    <mergeCell ref="E104:L104"/>
    <mergeCell ref="T107:AD107"/>
    <mergeCell ref="E109:E110"/>
    <mergeCell ref="F109:F110"/>
    <mergeCell ref="E105:L105"/>
    <mergeCell ref="M105:N105"/>
    <mergeCell ref="G109:G110"/>
    <mergeCell ref="I107:L107"/>
    <mergeCell ref="AE104:AF104"/>
    <mergeCell ref="AN107:AQ108"/>
    <mergeCell ref="AP109:AQ109"/>
    <mergeCell ref="AG109:AG110"/>
    <mergeCell ref="E102:N102"/>
    <mergeCell ref="E103:N103"/>
    <mergeCell ref="AB104:AD104"/>
    <mergeCell ref="T108:AD108"/>
    <mergeCell ref="V109:X109"/>
    <mergeCell ref="AK117:AK121"/>
    <mergeCell ref="Y111:AC116"/>
    <mergeCell ref="A107:A110"/>
    <mergeCell ref="M107:S108"/>
    <mergeCell ref="D107:D110"/>
    <mergeCell ref="H107:H110"/>
    <mergeCell ref="M109:N109"/>
    <mergeCell ref="O109:S109"/>
    <mergeCell ref="L108:L109"/>
    <mergeCell ref="B107:B110"/>
    <mergeCell ref="I108:I109"/>
    <mergeCell ref="E107:G108"/>
    <mergeCell ref="AH111:AH116"/>
    <mergeCell ref="AF119:AF120"/>
    <mergeCell ref="B111:B126"/>
    <mergeCell ref="N111:N116"/>
    <mergeCell ref="Q111:Q116"/>
    <mergeCell ref="N117:N121"/>
    <mergeCell ref="A111:A116"/>
    <mergeCell ref="D122:D126"/>
    <mergeCell ref="D111:D116"/>
    <mergeCell ref="K111:K116"/>
    <mergeCell ref="I117:I121"/>
    <mergeCell ref="O117:O121"/>
    <mergeCell ref="M104:N104"/>
    <mergeCell ref="A101:D105"/>
    <mergeCell ref="AO117:AO121"/>
    <mergeCell ref="M117:M121"/>
    <mergeCell ref="I111:I116"/>
    <mergeCell ref="M111:M116"/>
    <mergeCell ref="V111:X111"/>
    <mergeCell ref="V112:X112"/>
    <mergeCell ref="D117:D121"/>
    <mergeCell ref="K117:K121"/>
    <mergeCell ref="AJ111:AJ116"/>
    <mergeCell ref="Q117:Q121"/>
    <mergeCell ref="R117:R121"/>
    <mergeCell ref="S117:S121"/>
    <mergeCell ref="O111:O116"/>
    <mergeCell ref="P111:P116"/>
    <mergeCell ref="V113:X113"/>
    <mergeCell ref="AE119:AE120"/>
    <mergeCell ref="Y117:AC121"/>
    <mergeCell ref="R111:R116"/>
    <mergeCell ref="S111:S116"/>
    <mergeCell ref="AK111:AK116"/>
    <mergeCell ref="V117:X117"/>
    <mergeCell ref="AG111:AG116"/>
    <mergeCell ref="P117:P121"/>
    <mergeCell ref="V120:X120"/>
    <mergeCell ref="V126:X126"/>
    <mergeCell ref="V118:X118"/>
    <mergeCell ref="V116:X116"/>
    <mergeCell ref="A117:A121"/>
    <mergeCell ref="R122:R126"/>
    <mergeCell ref="K122:K126"/>
    <mergeCell ref="M122:M126"/>
    <mergeCell ref="V124:X124"/>
    <mergeCell ref="N122:N126"/>
    <mergeCell ref="A122:A126"/>
    <mergeCell ref="I122:I126"/>
    <mergeCell ref="AP122:AP126"/>
    <mergeCell ref="AQ122:AQ126"/>
    <mergeCell ref="O122:O126"/>
    <mergeCell ref="P122:P126"/>
    <mergeCell ref="S122:S126"/>
    <mergeCell ref="AN122:AN126"/>
    <mergeCell ref="AK122:AK126"/>
    <mergeCell ref="AH122:AH126"/>
    <mergeCell ref="AL122:AL126"/>
    <mergeCell ref="AO122:AO126"/>
    <mergeCell ref="AM122:AM126"/>
    <mergeCell ref="V122:X122"/>
    <mergeCell ref="V123:X123"/>
    <mergeCell ref="AE124:AE125"/>
    <mergeCell ref="Y122:AC126"/>
    <mergeCell ref="AI122:AI126"/>
    <mergeCell ref="AJ122:AJ126"/>
    <mergeCell ref="AG122:AG126"/>
    <mergeCell ref="AF124:AF125"/>
    <mergeCell ref="V125:X125"/>
    <mergeCell ref="Q122:Q126"/>
    <mergeCell ref="BR111:BR116"/>
    <mergeCell ref="BP117:BP121"/>
    <mergeCell ref="BQ117:BQ121"/>
    <mergeCell ref="BR117:BR121"/>
    <mergeCell ref="BP122:BP126"/>
    <mergeCell ref="V119:X119"/>
    <mergeCell ref="AL117:AL121"/>
    <mergeCell ref="V121:X121"/>
    <mergeCell ref="AI117:AI121"/>
    <mergeCell ref="AN111:AN116"/>
    <mergeCell ref="AM117:AM121"/>
    <mergeCell ref="AN117:AN121"/>
    <mergeCell ref="AR117:AU121"/>
    <mergeCell ref="AP117:AP121"/>
    <mergeCell ref="AQ117:AQ121"/>
    <mergeCell ref="AM111:AM116"/>
    <mergeCell ref="AO111:AO116"/>
    <mergeCell ref="AQ111:AQ116"/>
    <mergeCell ref="AP111:AP116"/>
    <mergeCell ref="BQ122:BQ126"/>
    <mergeCell ref="BR122:BR126"/>
    <mergeCell ref="AJ117:AJ121"/>
    <mergeCell ref="AH117:AH121"/>
    <mergeCell ref="AG117:AG121"/>
  </mergeCells>
  <conditionalFormatting sqref="AK111:AM111">
    <cfRule type="cellIs" dxfId="19" priority="522" operator="equal">
      <formula>#REF!</formula>
    </cfRule>
    <cfRule type="cellIs" dxfId="18" priority="523" operator="equal">
      <formula>#REF!</formula>
    </cfRule>
    <cfRule type="cellIs" dxfId="17" priority="524" operator="equal">
      <formula>#REF!</formula>
    </cfRule>
    <cfRule type="cellIs" dxfId="16" priority="525" operator="equal">
      <formula>#REF!</formula>
    </cfRule>
  </conditionalFormatting>
  <conditionalFormatting sqref="R111:R116">
    <cfRule type="containsText" dxfId="15" priority="93" stopIfTrue="1" operator="containsText" text="BAJA">
      <formula>NOT(ISERROR(SEARCH("BAJA",R111)))</formula>
    </cfRule>
    <cfRule type="containsText" dxfId="14" priority="94" stopIfTrue="1" operator="containsText" text="MODERADA">
      <formula>NOT(ISERROR(SEARCH("MODERADA",R111)))</formula>
    </cfRule>
    <cfRule type="containsText" dxfId="13" priority="95" stopIfTrue="1" operator="containsText" text="ALTA">
      <formula>NOT(ISERROR(SEARCH("ALTA",R111)))</formula>
    </cfRule>
    <cfRule type="containsText" dxfId="12" priority="96" stopIfTrue="1" operator="containsText" text="EXTREMA">
      <formula>NOT(ISERROR(SEARCH("EXTREMA",R111)))</formula>
    </cfRule>
  </conditionalFormatting>
  <conditionalFormatting sqref="AP111:AP126">
    <cfRule type="containsText" dxfId="11" priority="89" stopIfTrue="1" operator="containsText" text="EXTREMA">
      <formula>NOT(ISERROR(SEARCH("EXTREMA",AP111)))</formula>
    </cfRule>
    <cfRule type="containsText" dxfId="10" priority="90" stopIfTrue="1" operator="containsText" text="ALTA">
      <formula>NOT(ISERROR(SEARCH("ALTA",AP111)))</formula>
    </cfRule>
    <cfRule type="containsText" dxfId="9" priority="91" stopIfTrue="1" operator="containsText" text="MODERADA">
      <formula>NOT(ISERROR(SEARCH("MODERADA",AP111)))</formula>
    </cfRule>
    <cfRule type="containsText" dxfId="8" priority="92" stopIfTrue="1" operator="containsText" text="BAJA">
      <formula>NOT(ISERROR(SEARCH("BAJA",AP111)))</formula>
    </cfRule>
  </conditionalFormatting>
  <conditionalFormatting sqref="AK117:AM117 AK122:AM122">
    <cfRule type="cellIs" dxfId="7" priority="9" operator="equal">
      <formula>#REF!</formula>
    </cfRule>
    <cfRule type="cellIs" dxfId="6" priority="10" operator="equal">
      <formula>#REF!</formula>
    </cfRule>
    <cfRule type="cellIs" dxfId="5" priority="11" operator="equal">
      <formula>#REF!</formula>
    </cfRule>
    <cfRule type="cellIs" dxfId="4" priority="12" operator="equal">
      <formula>#REF!</formula>
    </cfRule>
  </conditionalFormatting>
  <conditionalFormatting sqref="R117:R126">
    <cfRule type="containsText" dxfId="3" priority="5" stopIfTrue="1" operator="containsText" text="BAJA">
      <formula>NOT(ISERROR(SEARCH("BAJA",R117)))</formula>
    </cfRule>
    <cfRule type="containsText" dxfId="2" priority="6" stopIfTrue="1" operator="containsText" text="MODERADA">
      <formula>NOT(ISERROR(SEARCH("MODERADA",R117)))</formula>
    </cfRule>
    <cfRule type="containsText" dxfId="1" priority="7" stopIfTrue="1" operator="containsText" text="ALTA">
      <formula>NOT(ISERROR(SEARCH("ALTA",R117)))</formula>
    </cfRule>
    <cfRule type="containsText" dxfId="0" priority="8" stopIfTrue="1" operator="containsText" text="EXTREMA">
      <formula>NOT(ISERROR(SEARCH("EXTREMA",R117)))</formula>
    </cfRule>
  </conditionalFormatting>
  <dataValidations count="15">
    <dataValidation type="list" allowBlank="1" showInputMessage="1" showErrorMessage="1" sqref="N67:N92 N63 N111:N126" xr:uid="{00000000-0002-0000-0200-000000000000}">
      <formula1>$BE$63:$BE$67</formula1>
    </dataValidation>
    <dataValidation type="list" allowBlank="1" showInputMessage="1" showErrorMessage="1" sqref="M67:M92 M63 M111:M126" xr:uid="{00000000-0002-0000-0200-000001000000}">
      <formula1>$BD$63:$BD$67</formula1>
    </dataValidation>
    <dataValidation type="list" allowBlank="1" showInputMessage="1" showErrorMessage="1" sqref="E67:G92 AZ63:BA92 A63:C63 E63:G63 A67:C92" xr:uid="{00000000-0002-0000-0200-000002000000}">
      <formula1>#REF!</formula1>
    </dataValidation>
    <dataValidation type="list" allowBlank="1" showInputMessage="1" showErrorMessage="1" sqref="BL111:BL126 AZ111:AZ126 BF111:BF126" xr:uid="{00000000-0002-0000-0200-000003000000}">
      <formula1>$CJ$63:$CJ$67</formula1>
    </dataValidation>
    <dataValidation type="list" allowBlank="1" showInputMessage="1" showErrorMessage="1" sqref="BM111:BM126 BG111:BG126 BA111:BA126" xr:uid="{00000000-0002-0000-0200-000004000000}">
      <formula1>$BI$68:$BI$69</formula1>
    </dataValidation>
    <dataValidation type="list" allowBlank="1" showInputMessage="1" showErrorMessage="1" sqref="S111:S126 AQ111:AQ126" xr:uid="{00000000-0002-0000-0200-000005000000}">
      <formula1>$CJ$111:$CJ$114</formula1>
    </dataValidation>
    <dataValidation type="list" allowBlank="1" showInputMessage="1" showErrorMessage="1" sqref="G111:G126" xr:uid="{00000000-0002-0000-0200-000006000000}">
      <formula1>$CD$110:$CD$116</formula1>
    </dataValidation>
    <dataValidation type="list" allowBlank="1" showInputMessage="1" showErrorMessage="1" sqref="E111:E126" xr:uid="{00000000-0002-0000-0200-000007000000}">
      <formula1>$CL$111:$CL$117</formula1>
    </dataValidation>
    <dataValidation type="list" allowBlank="1" showInputMessage="1" showErrorMessage="1" sqref="F111:F126" xr:uid="{00000000-0002-0000-0200-000008000000}">
      <formula1>$CN$111:$CN$118</formula1>
    </dataValidation>
    <dataValidation type="list" allowBlank="1" showInputMessage="1" showErrorMessage="1" sqref="U111:U126" xr:uid="{00000000-0002-0000-0200-000009000000}">
      <formula1>$CJ$104:$CJ$105</formula1>
    </dataValidation>
    <dataValidation type="list" allowBlank="1" showInputMessage="1" showErrorMessage="1" sqref="AN111:AN126" xr:uid="{00000000-0002-0000-0200-00000A000000}">
      <formula1>$CR$111:$CR$116</formula1>
    </dataValidation>
    <dataValidation type="list" allowBlank="1" showInputMessage="1" showErrorMessage="1" sqref="AO111:AO126" xr:uid="{00000000-0002-0000-0200-00000B000000}">
      <formula1>$CT$111:$CT$116</formula1>
    </dataValidation>
    <dataValidation type="list" allowBlank="1" showInputMessage="1" showErrorMessage="1" sqref="AP111:AP126" xr:uid="{00000000-0002-0000-0200-00000C000000}">
      <formula1>$DB$111:$DB$114</formula1>
    </dataValidation>
    <dataValidation type="list" allowBlank="1" showInputMessage="1" sqref="H111:H126" xr:uid="{00000000-0002-0000-0200-00000D000000}">
      <formula1>$BZ$111:$BZ$120</formula1>
    </dataValidation>
    <dataValidation type="list" allowBlank="1" showInputMessage="1" showErrorMessage="1" sqref="A111:A126" xr:uid="{00000000-0002-0000-0200-00000E000000}">
      <formula1>$DI$111:$DI$113</formula1>
    </dataValidation>
  </dataValidations>
  <hyperlinks>
    <hyperlink ref="M109:N109" location="'CALIFICACIÓN DEL RIESGO'!A1" display="CALIFICACIÓN DEL RIESGO" xr:uid="{00000000-0004-0000-0200-000000000000}"/>
    <hyperlink ref="S110" location="'OPCIONES DE MANEJO DEL RIESGO'!A1" display="OPCIONES DE MANEJO DEL RIESGO" xr:uid="{00000000-0004-0000-0200-000001000000}"/>
    <hyperlink ref="AQ110" location="'OPCIONES DE MANEJO DEL RIESGO'!A1" display="OPCIONES DE MANEJO DEL RIESGO" xr:uid="{00000000-0004-0000-0200-000002000000}"/>
    <hyperlink ref="AN109:AO109" location="'CALIFICACIÓN DEL RIESGO'!A1" display="CALIFICACIÓN DEL RIESGO" xr:uid="{00000000-0004-0000-0200-000003000000}"/>
    <hyperlink ref="H107:H110" location="'CLASIFICACIÓN DEL RIESGO '!A1" display="'CLASIFICACIÓN DEL RIESGO '!A1" xr:uid="{00000000-0004-0000-0200-000004000000}"/>
    <hyperlink ref="E107:F108" location="'CONTEXTO ESTRATÉGICO'!A1" display="CONTEXTO ESTRATÉGICO" xr:uid="{00000000-0004-0000-0200-000005000000}"/>
    <hyperlink ref="Y111:AC116" location="'EVALUACIÓN DE CONTROLES'!A1" display="EVALUACIÓN DE LOS CONTROLES" xr:uid="{00000000-0004-0000-0200-000006000000}"/>
    <hyperlink ref="Y117:AC121" location="'EVALUACIÓN DE CONTROLES'!A1" display="EVALUACIÓN DE LOS CONTROLES" xr:uid="{00000000-0004-0000-0200-000007000000}"/>
    <hyperlink ref="Y122:AC126" location="'EVALUACIÓN DE CONTROLES'!A1" display="EVALUACIÓN DE LOS CONTROLES" xr:uid="{00000000-0004-0000-0200-000008000000}"/>
  </hyperlinks>
  <pageMargins left="0.70866141732283472" right="0.70866141732283472" top="0.74803149606299213" bottom="0.74803149606299213" header="0.31496062992125984" footer="0.31496062992125984"/>
  <pageSetup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tabColor rgb="FFCCFFFF"/>
  </sheetPr>
  <dimension ref="B1:C15"/>
  <sheetViews>
    <sheetView topLeftCell="A8" zoomScale="85" zoomScaleNormal="85" zoomScaleSheetLayoutView="100" workbookViewId="0">
      <selection activeCell="D21" sqref="D21"/>
    </sheetView>
  </sheetViews>
  <sheetFormatPr baseColWidth="10" defaultRowHeight="15" x14ac:dyDescent="0.25"/>
  <cols>
    <col min="1" max="1" width="1.7109375" style="6" customWidth="1"/>
    <col min="2" max="2" width="22.140625" style="6" customWidth="1"/>
    <col min="3" max="3" width="151" style="6" customWidth="1"/>
    <col min="4" max="4" width="2" style="6" customWidth="1"/>
    <col min="5" max="16384" width="11.42578125" style="6"/>
  </cols>
  <sheetData>
    <row r="1" spans="2:3" ht="9.75" customHeight="1" x14ac:dyDescent="0.25"/>
    <row r="2" spans="2:3" ht="40.5" hidden="1" customHeight="1" x14ac:dyDescent="0.25"/>
    <row r="3" spans="2:3" ht="39.75" hidden="1" customHeight="1" x14ac:dyDescent="0.25"/>
    <row r="4" spans="2:3" ht="6.75" customHeight="1" thickBot="1" x14ac:dyDescent="0.3"/>
    <row r="5" spans="2:3" ht="44.25" customHeight="1" thickBot="1" x14ac:dyDescent="0.3">
      <c r="B5" s="456" t="s">
        <v>128</v>
      </c>
      <c r="C5" s="457"/>
    </row>
    <row r="6" spans="2:3" ht="36" customHeight="1" x14ac:dyDescent="0.25">
      <c r="B6" s="81" t="s">
        <v>103</v>
      </c>
      <c r="C6" s="200" t="s">
        <v>233</v>
      </c>
    </row>
    <row r="7" spans="2:3" ht="43.5" customHeight="1" x14ac:dyDescent="0.25">
      <c r="B7" s="69" t="s">
        <v>68</v>
      </c>
      <c r="C7" s="44" t="s">
        <v>234</v>
      </c>
    </row>
    <row r="8" spans="2:3" ht="52.5" customHeight="1" x14ac:dyDescent="0.25">
      <c r="B8" s="69" t="s">
        <v>5</v>
      </c>
      <c r="C8" s="44" t="s">
        <v>232</v>
      </c>
    </row>
    <row r="9" spans="2:3" ht="39.75" customHeight="1" x14ac:dyDescent="0.25">
      <c r="B9" s="69" t="s">
        <v>6</v>
      </c>
      <c r="C9" s="44" t="s">
        <v>231</v>
      </c>
    </row>
    <row r="10" spans="2:3" ht="39.75" customHeight="1" x14ac:dyDescent="0.25">
      <c r="B10" s="69" t="s">
        <v>235</v>
      </c>
      <c r="C10" s="44" t="s">
        <v>236</v>
      </c>
    </row>
    <row r="11" spans="2:3" ht="49.5" customHeight="1" x14ac:dyDescent="0.25">
      <c r="B11" s="69" t="s">
        <v>93</v>
      </c>
      <c r="C11" s="44" t="s">
        <v>296</v>
      </c>
    </row>
    <row r="12" spans="2:3" ht="51" hidden="1" customHeight="1" thickBot="1" x14ac:dyDescent="0.3">
      <c r="B12" s="201"/>
      <c r="C12" s="202"/>
    </row>
    <row r="13" spans="2:3" ht="46.5" customHeight="1" x14ac:dyDescent="0.25">
      <c r="B13" s="69" t="s">
        <v>301</v>
      </c>
      <c r="C13" s="131" t="s">
        <v>304</v>
      </c>
    </row>
    <row r="14" spans="2:3" ht="44.25" customHeight="1" x14ac:dyDescent="0.25">
      <c r="B14" s="69" t="s">
        <v>302</v>
      </c>
      <c r="C14" s="203" t="s">
        <v>305</v>
      </c>
    </row>
    <row r="15" spans="2:3" ht="43.5" customHeight="1" x14ac:dyDescent="0.25">
      <c r="B15" s="69" t="s">
        <v>303</v>
      </c>
      <c r="C15" s="203" t="s">
        <v>305</v>
      </c>
    </row>
  </sheetData>
  <mergeCells count="1">
    <mergeCell ref="B5:C5"/>
  </mergeCells>
  <pageMargins left="0.7" right="0.7" top="0.75" bottom="0.75" header="0.3" footer="0.3"/>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2">
    <tabColor rgb="FFCCFFFF"/>
  </sheetPr>
  <dimension ref="B1:J27"/>
  <sheetViews>
    <sheetView zoomScale="85" zoomScaleNormal="85" zoomScaleSheetLayoutView="100" workbookViewId="0">
      <selection activeCell="C13" sqref="C13"/>
    </sheetView>
  </sheetViews>
  <sheetFormatPr baseColWidth="10" defaultRowHeight="15" x14ac:dyDescent="0.25"/>
  <cols>
    <col min="1" max="1" width="3.140625" customWidth="1"/>
    <col min="2" max="2" width="6.7109375" customWidth="1"/>
    <col min="3" max="3" width="16.5703125" customWidth="1"/>
    <col min="4" max="4" width="61.5703125" customWidth="1"/>
    <col min="5" max="5" width="37.42578125" customWidth="1"/>
    <col min="6" max="6" width="3.140625" customWidth="1"/>
    <col min="8" max="8" width="44.28515625" customWidth="1"/>
    <col min="10" max="10" width="46.140625" customWidth="1"/>
  </cols>
  <sheetData>
    <row r="1" spans="2:10" s="6" customFormat="1" ht="16.5" customHeight="1" thickBot="1" x14ac:dyDescent="0.3"/>
    <row r="2" spans="2:10" s="6" customFormat="1" ht="19.5" thickBot="1" x14ac:dyDescent="0.35">
      <c r="B2" s="458" t="s">
        <v>127</v>
      </c>
      <c r="C2" s="459"/>
      <c r="D2" s="459"/>
      <c r="E2" s="460"/>
    </row>
    <row r="3" spans="2:10" s="6" customFormat="1" ht="24" customHeight="1" thickBot="1" x14ac:dyDescent="0.3">
      <c r="B3" s="24" t="s">
        <v>45</v>
      </c>
      <c r="C3" s="24" t="s">
        <v>46</v>
      </c>
      <c r="D3" s="24" t="s">
        <v>109</v>
      </c>
      <c r="E3" s="24" t="s">
        <v>48</v>
      </c>
    </row>
    <row r="4" spans="2:10" s="6" customFormat="1" ht="29.25" customHeight="1" x14ac:dyDescent="0.25">
      <c r="B4" s="54">
        <v>1</v>
      </c>
      <c r="C4" s="63" t="s">
        <v>237</v>
      </c>
      <c r="D4" s="60" t="s">
        <v>238</v>
      </c>
      <c r="E4" s="57" t="s">
        <v>243</v>
      </c>
    </row>
    <row r="5" spans="2:10" s="6" customFormat="1" ht="28.5" customHeight="1" x14ac:dyDescent="0.25">
      <c r="B5" s="55">
        <v>2</v>
      </c>
      <c r="C5" s="64" t="s">
        <v>49</v>
      </c>
      <c r="D5" s="61" t="s">
        <v>239</v>
      </c>
      <c r="E5" s="58" t="s">
        <v>53</v>
      </c>
    </row>
    <row r="6" spans="2:10" s="6" customFormat="1" ht="32.25" customHeight="1" x14ac:dyDescent="0.25">
      <c r="B6" s="55">
        <v>3</v>
      </c>
      <c r="C6" s="64" t="s">
        <v>50</v>
      </c>
      <c r="D6" s="61" t="s">
        <v>240</v>
      </c>
      <c r="E6" s="58" t="s">
        <v>54</v>
      </c>
    </row>
    <row r="7" spans="2:10" s="6" customFormat="1" ht="30.75" customHeight="1" x14ac:dyDescent="0.25">
      <c r="B7" s="55">
        <v>4</v>
      </c>
      <c r="C7" s="64" t="s">
        <v>51</v>
      </c>
      <c r="D7" s="61" t="s">
        <v>241</v>
      </c>
      <c r="E7" s="58" t="s">
        <v>55</v>
      </c>
    </row>
    <row r="8" spans="2:10" s="6" customFormat="1" ht="34.5" customHeight="1" thickBot="1" x14ac:dyDescent="0.3">
      <c r="B8" s="56">
        <v>5</v>
      </c>
      <c r="C8" s="65" t="s">
        <v>52</v>
      </c>
      <c r="D8" s="62" t="s">
        <v>242</v>
      </c>
      <c r="E8" s="59" t="s">
        <v>56</v>
      </c>
    </row>
    <row r="9" spans="2:10" s="6" customFormat="1" ht="30.75" customHeight="1" thickBot="1" x14ac:dyDescent="0.3"/>
    <row r="10" spans="2:10" s="6" customFormat="1" ht="31.5" customHeight="1" thickBot="1" x14ac:dyDescent="0.35">
      <c r="B10" s="77" t="s">
        <v>146</v>
      </c>
      <c r="C10" s="467" t="s">
        <v>147</v>
      </c>
      <c r="D10" s="468"/>
      <c r="E10" s="468"/>
      <c r="F10" s="468"/>
      <c r="G10" s="468"/>
      <c r="H10" s="468"/>
      <c r="I10" s="468"/>
      <c r="J10" s="469"/>
    </row>
    <row r="11" spans="2:10" s="6" customFormat="1" ht="30.75" customHeight="1" thickBot="1" x14ac:dyDescent="0.3">
      <c r="B11" s="25" t="s">
        <v>45</v>
      </c>
      <c r="C11" s="199" t="s">
        <v>46</v>
      </c>
      <c r="D11" s="461" t="s">
        <v>47</v>
      </c>
      <c r="E11" s="462"/>
      <c r="F11" s="470" t="s">
        <v>269</v>
      </c>
      <c r="G11" s="471"/>
      <c r="H11" s="471"/>
      <c r="I11" s="471" t="s">
        <v>306</v>
      </c>
      <c r="J11" s="472"/>
    </row>
    <row r="12" spans="2:10" s="6" customFormat="1" ht="141.75" customHeight="1" x14ac:dyDescent="0.25">
      <c r="B12" s="21">
        <v>1</v>
      </c>
      <c r="C12" s="66" t="s">
        <v>57</v>
      </c>
      <c r="D12" s="463" t="s">
        <v>122</v>
      </c>
      <c r="E12" s="464"/>
      <c r="F12" s="476" t="s">
        <v>278</v>
      </c>
      <c r="G12" s="479"/>
      <c r="H12" s="480"/>
      <c r="I12" s="473" t="s">
        <v>279</v>
      </c>
      <c r="J12" s="474"/>
    </row>
    <row r="13" spans="2:10" s="6" customFormat="1" ht="185.25" customHeight="1" x14ac:dyDescent="0.25">
      <c r="B13" s="22">
        <v>2</v>
      </c>
      <c r="C13" s="67" t="s">
        <v>58</v>
      </c>
      <c r="D13" s="465" t="s">
        <v>126</v>
      </c>
      <c r="E13" s="466"/>
      <c r="F13" s="476" t="s">
        <v>277</v>
      </c>
      <c r="G13" s="477"/>
      <c r="H13" s="478"/>
      <c r="I13" s="473" t="s">
        <v>276</v>
      </c>
      <c r="J13" s="475"/>
    </row>
    <row r="14" spans="2:10" s="6" customFormat="1" ht="169.5" customHeight="1" x14ac:dyDescent="0.25">
      <c r="B14" s="22">
        <v>3</v>
      </c>
      <c r="C14" s="67" t="s">
        <v>21</v>
      </c>
      <c r="D14" s="465" t="s">
        <v>123</v>
      </c>
      <c r="E14" s="466"/>
      <c r="F14" s="476" t="s">
        <v>274</v>
      </c>
      <c r="G14" s="477"/>
      <c r="H14" s="478"/>
      <c r="I14" s="473" t="s">
        <v>275</v>
      </c>
      <c r="J14" s="475"/>
    </row>
    <row r="15" spans="2:10" s="6" customFormat="1" ht="170.25" customHeight="1" x14ac:dyDescent="0.25">
      <c r="B15" s="22">
        <v>4</v>
      </c>
      <c r="C15" s="67" t="s">
        <v>59</v>
      </c>
      <c r="D15" s="465" t="s">
        <v>124</v>
      </c>
      <c r="E15" s="466"/>
      <c r="F15" s="476" t="s">
        <v>272</v>
      </c>
      <c r="G15" s="479"/>
      <c r="H15" s="480"/>
      <c r="I15" s="473" t="s">
        <v>273</v>
      </c>
      <c r="J15" s="475"/>
    </row>
    <row r="16" spans="2:10" s="6" customFormat="1" ht="165" customHeight="1" thickBot="1" x14ac:dyDescent="0.3">
      <c r="B16" s="23">
        <v>5</v>
      </c>
      <c r="C16" s="68" t="s">
        <v>60</v>
      </c>
      <c r="D16" s="482" t="s">
        <v>125</v>
      </c>
      <c r="E16" s="483"/>
      <c r="F16" s="484" t="s">
        <v>270</v>
      </c>
      <c r="G16" s="485"/>
      <c r="H16" s="486"/>
      <c r="I16" s="487" t="s">
        <v>271</v>
      </c>
      <c r="J16" s="488"/>
    </row>
    <row r="17" spans="2:5" s="6" customFormat="1" x14ac:dyDescent="0.25">
      <c r="B17" s="481"/>
      <c r="C17" s="481"/>
      <c r="D17" s="481"/>
      <c r="E17" s="481"/>
    </row>
    <row r="18" spans="2:5" s="6" customFormat="1" x14ac:dyDescent="0.25">
      <c r="B18" s="481"/>
      <c r="C18" s="481"/>
      <c r="D18" s="481"/>
      <c r="E18" s="481"/>
    </row>
    <row r="19" spans="2:5" s="6" customFormat="1" x14ac:dyDescent="0.25">
      <c r="B19" s="481"/>
      <c r="C19" s="481"/>
      <c r="D19" s="481"/>
      <c r="E19" s="481"/>
    </row>
    <row r="20" spans="2:5" s="6" customFormat="1" x14ac:dyDescent="0.25"/>
    <row r="21" spans="2:5" s="6" customFormat="1" x14ac:dyDescent="0.25"/>
    <row r="22" spans="2:5" s="6" customFormat="1" x14ac:dyDescent="0.25"/>
    <row r="23" spans="2:5" s="6" customFormat="1" x14ac:dyDescent="0.25"/>
    <row r="24" spans="2:5" s="6" customFormat="1" x14ac:dyDescent="0.25"/>
    <row r="25" spans="2:5" s="6" customFormat="1" x14ac:dyDescent="0.25"/>
    <row r="26" spans="2:5" s="6" customFormat="1" x14ac:dyDescent="0.25"/>
    <row r="27" spans="2:5" s="6" customFormat="1" x14ac:dyDescent="0.25"/>
  </sheetData>
  <mergeCells count="21">
    <mergeCell ref="B17:E19"/>
    <mergeCell ref="D15:E15"/>
    <mergeCell ref="D16:E16"/>
    <mergeCell ref="F16:H16"/>
    <mergeCell ref="I16:J16"/>
    <mergeCell ref="I15:J15"/>
    <mergeCell ref="F15:H15"/>
    <mergeCell ref="B2:E2"/>
    <mergeCell ref="D11:E11"/>
    <mergeCell ref="D12:E12"/>
    <mergeCell ref="D13:E13"/>
    <mergeCell ref="D14:E14"/>
    <mergeCell ref="C10:J10"/>
    <mergeCell ref="F11:H11"/>
    <mergeCell ref="I11:J11"/>
    <mergeCell ref="I12:J12"/>
    <mergeCell ref="I13:J13"/>
    <mergeCell ref="F14:H14"/>
    <mergeCell ref="I14:J14"/>
    <mergeCell ref="F13:H13"/>
    <mergeCell ref="F12:H12"/>
  </mergeCells>
  <pageMargins left="0.7" right="0.7" top="0.75" bottom="0.75" header="0.3" footer="0.3"/>
  <pageSetup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4">
    <tabColor rgb="FFCCFFFF"/>
  </sheetPr>
  <dimension ref="A1:R38"/>
  <sheetViews>
    <sheetView zoomScale="88" zoomScaleNormal="88" workbookViewId="0"/>
  </sheetViews>
  <sheetFormatPr baseColWidth="10" defaultRowHeight="15" x14ac:dyDescent="0.25"/>
  <cols>
    <col min="1" max="1" width="3.5703125" style="6" customWidth="1"/>
    <col min="2" max="2" width="11.42578125" customWidth="1"/>
    <col min="3" max="3" width="74.7109375" customWidth="1"/>
    <col min="4" max="4" width="1" style="6" customWidth="1"/>
    <col min="5" max="5" width="0.28515625" style="6" customWidth="1"/>
    <col min="6" max="6" width="12.5703125" style="6" customWidth="1"/>
    <col min="7" max="7" width="8.85546875" style="6" customWidth="1"/>
    <col min="8" max="8" width="3.28515625" style="6" customWidth="1"/>
    <col min="9" max="10" width="11.42578125" style="6" customWidth="1"/>
    <col min="11" max="11" width="80.42578125" style="6" customWidth="1"/>
    <col min="12" max="18" width="11.42578125" style="6" customWidth="1"/>
  </cols>
  <sheetData>
    <row r="1" spans="1:11" s="6" customFormat="1" ht="3" customHeight="1" thickBot="1" x14ac:dyDescent="0.3">
      <c r="A1" s="6" t="s">
        <v>146</v>
      </c>
      <c r="B1" s="52"/>
    </row>
    <row r="2" spans="1:11" s="6" customFormat="1" ht="38.25" customHeight="1" thickBot="1" x14ac:dyDescent="0.3">
      <c r="B2" s="499" t="s">
        <v>300</v>
      </c>
      <c r="C2" s="500"/>
      <c r="F2" s="51" t="s">
        <v>15</v>
      </c>
      <c r="G2" s="492" t="s">
        <v>116</v>
      </c>
      <c r="H2" s="492"/>
      <c r="I2" s="492"/>
      <c r="J2" s="492"/>
      <c r="K2" s="493"/>
    </row>
    <row r="3" spans="1:11" ht="60" customHeight="1" thickBot="1" x14ac:dyDescent="0.3">
      <c r="B3" s="73" t="s">
        <v>119</v>
      </c>
      <c r="C3" s="70" t="s">
        <v>132</v>
      </c>
      <c r="F3" s="47" t="s">
        <v>24</v>
      </c>
      <c r="G3" s="494" t="s">
        <v>25</v>
      </c>
      <c r="H3" s="495"/>
      <c r="I3" s="489" t="s">
        <v>129</v>
      </c>
      <c r="J3" s="490"/>
      <c r="K3" s="491"/>
    </row>
    <row r="4" spans="1:11" ht="111.75" customHeight="1" thickBot="1" x14ac:dyDescent="0.3">
      <c r="B4" s="74" t="s">
        <v>65</v>
      </c>
      <c r="C4" s="71" t="s">
        <v>133</v>
      </c>
      <c r="F4" s="48" t="s">
        <v>113</v>
      </c>
      <c r="G4" s="494" t="s">
        <v>130</v>
      </c>
      <c r="H4" s="495"/>
      <c r="I4" s="489" t="s">
        <v>143</v>
      </c>
      <c r="J4" s="490"/>
      <c r="K4" s="491"/>
    </row>
    <row r="5" spans="1:11" ht="151.5" customHeight="1" thickBot="1" x14ac:dyDescent="0.3">
      <c r="B5" s="75" t="s">
        <v>64</v>
      </c>
      <c r="C5" s="72" t="s">
        <v>134</v>
      </c>
      <c r="F5" s="50" t="s">
        <v>114</v>
      </c>
      <c r="G5" s="494" t="s">
        <v>131</v>
      </c>
      <c r="H5" s="495"/>
      <c r="I5" s="489" t="s">
        <v>144</v>
      </c>
      <c r="J5" s="490"/>
      <c r="K5" s="491"/>
    </row>
    <row r="6" spans="1:11" ht="139.5" customHeight="1" thickBot="1" x14ac:dyDescent="0.3">
      <c r="B6" s="76" t="s">
        <v>66</v>
      </c>
      <c r="C6" s="72" t="s">
        <v>135</v>
      </c>
      <c r="F6" s="49" t="s">
        <v>115</v>
      </c>
      <c r="G6" s="497" t="s">
        <v>131</v>
      </c>
      <c r="H6" s="498"/>
      <c r="I6" s="489" t="s">
        <v>145</v>
      </c>
      <c r="J6" s="490"/>
      <c r="K6" s="491"/>
    </row>
    <row r="7" spans="1:11" s="6" customFormat="1" ht="15" customHeight="1" x14ac:dyDescent="0.25"/>
    <row r="8" spans="1:11" s="6" customFormat="1" ht="15" customHeight="1" x14ac:dyDescent="0.25"/>
    <row r="9" spans="1:11" s="6" customFormat="1" ht="15" customHeight="1" x14ac:dyDescent="0.25"/>
    <row r="10" spans="1:11" s="6" customFormat="1" x14ac:dyDescent="0.25"/>
    <row r="11" spans="1:11" s="6" customFormat="1" x14ac:dyDescent="0.25"/>
    <row r="12" spans="1:11" s="6" customFormat="1" x14ac:dyDescent="0.25"/>
    <row r="13" spans="1:11" s="6" customFormat="1" x14ac:dyDescent="0.25"/>
    <row r="14" spans="1:11" s="6" customFormat="1" x14ac:dyDescent="0.25"/>
    <row r="15" spans="1:11" s="6" customFormat="1" x14ac:dyDescent="0.25"/>
    <row r="16" spans="1:11" s="6" customFormat="1" x14ac:dyDescent="0.25"/>
    <row r="17" spans="2:4" s="6" customFormat="1" x14ac:dyDescent="0.25"/>
    <row r="18" spans="2:4" s="6" customFormat="1" x14ac:dyDescent="0.25"/>
    <row r="19" spans="2:4" s="6" customFormat="1" x14ac:dyDescent="0.25"/>
    <row r="20" spans="2:4" s="6" customFormat="1" x14ac:dyDescent="0.25"/>
    <row r="21" spans="2:4" s="6" customFormat="1" x14ac:dyDescent="0.25"/>
    <row r="22" spans="2:4" s="6" customFormat="1" x14ac:dyDescent="0.25"/>
    <row r="23" spans="2:4" s="6" customFormat="1" x14ac:dyDescent="0.25"/>
    <row r="24" spans="2:4" s="6" customFormat="1" x14ac:dyDescent="0.25"/>
    <row r="25" spans="2:4" s="6" customFormat="1" x14ac:dyDescent="0.25"/>
    <row r="26" spans="2:4" s="6" customFormat="1" x14ac:dyDescent="0.25"/>
    <row r="27" spans="2:4" s="6" customFormat="1" x14ac:dyDescent="0.25"/>
    <row r="28" spans="2:4" s="6" customFormat="1" hidden="1" x14ac:dyDescent="0.25"/>
    <row r="29" spans="2:4" s="6" customFormat="1" hidden="1" x14ac:dyDescent="0.25"/>
    <row r="30" spans="2:4" hidden="1" x14ac:dyDescent="0.25"/>
    <row r="31" spans="2:4" ht="18" hidden="1" x14ac:dyDescent="0.25">
      <c r="B31" s="46" t="s">
        <v>15</v>
      </c>
      <c r="C31" s="501" t="s">
        <v>23</v>
      </c>
      <c r="D31" s="501"/>
    </row>
    <row r="32" spans="2:4" ht="23.25" hidden="1" customHeight="1" x14ac:dyDescent="0.25">
      <c r="B32" s="14" t="s">
        <v>24</v>
      </c>
      <c r="C32" s="496" t="s">
        <v>25</v>
      </c>
      <c r="D32" s="496"/>
    </row>
    <row r="33" spans="2:4" ht="66.75" hidden="1" customHeight="1" x14ac:dyDescent="0.25">
      <c r="B33" s="15" t="s">
        <v>113</v>
      </c>
      <c r="C33" s="496" t="s">
        <v>26</v>
      </c>
      <c r="D33" s="496"/>
    </row>
    <row r="34" spans="2:4" ht="45" hidden="1" customHeight="1" x14ac:dyDescent="0.25">
      <c r="B34" s="16" t="s">
        <v>114</v>
      </c>
      <c r="C34" s="496" t="s">
        <v>27</v>
      </c>
      <c r="D34" s="496"/>
    </row>
    <row r="35" spans="2:4" ht="51" hidden="1" customHeight="1" x14ac:dyDescent="0.25">
      <c r="B35" s="17" t="s">
        <v>115</v>
      </c>
      <c r="C35" s="496" t="s">
        <v>28</v>
      </c>
      <c r="D35" s="496"/>
    </row>
    <row r="36" spans="2:4" hidden="1" x14ac:dyDescent="0.25">
      <c r="B36" s="6"/>
      <c r="C36" s="6"/>
    </row>
    <row r="37" spans="2:4" hidden="1" x14ac:dyDescent="0.25"/>
    <row r="38" spans="2:4" hidden="1" x14ac:dyDescent="0.25"/>
  </sheetData>
  <mergeCells count="15">
    <mergeCell ref="C34:D34"/>
    <mergeCell ref="C35:D35"/>
    <mergeCell ref="G6:H6"/>
    <mergeCell ref="B2:C2"/>
    <mergeCell ref="G3:H3"/>
    <mergeCell ref="C31:D31"/>
    <mergeCell ref="C32:D32"/>
    <mergeCell ref="G5:H5"/>
    <mergeCell ref="I3:K3"/>
    <mergeCell ref="G2:K2"/>
    <mergeCell ref="G4:H4"/>
    <mergeCell ref="I4:K4"/>
    <mergeCell ref="C33:D33"/>
    <mergeCell ref="I5:K5"/>
    <mergeCell ref="I6:K6"/>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
    <tabColor rgb="FFCCFFFF"/>
  </sheetPr>
  <dimension ref="A1:Z114"/>
  <sheetViews>
    <sheetView topLeftCell="B8" zoomScale="120" zoomScaleNormal="120" zoomScaleSheetLayoutView="100" workbookViewId="0">
      <selection activeCell="D10" sqref="D10:D12"/>
    </sheetView>
  </sheetViews>
  <sheetFormatPr baseColWidth="10" defaultRowHeight="15" x14ac:dyDescent="0.25"/>
  <cols>
    <col min="1" max="1" width="0" hidden="1" customWidth="1"/>
    <col min="2" max="2" width="20.7109375" customWidth="1"/>
    <col min="3" max="3" width="14.7109375" hidden="1" customWidth="1"/>
    <col min="4" max="4" width="16.28515625" customWidth="1"/>
    <col min="5" max="7" width="14.7109375" customWidth="1"/>
    <col min="8" max="8" width="17.42578125" customWidth="1"/>
    <col min="9" max="9" width="6.5703125" style="6" customWidth="1"/>
    <col min="10" max="10" width="73.28515625" style="6" hidden="1" customWidth="1"/>
    <col min="11" max="26" width="11.42578125" style="6" customWidth="1"/>
  </cols>
  <sheetData>
    <row r="1" spans="1:14" hidden="1" x14ac:dyDescent="0.25">
      <c r="B1" s="6"/>
      <c r="C1" s="6"/>
      <c r="D1" s="6"/>
      <c r="E1" s="6"/>
      <c r="F1" s="6"/>
      <c r="G1" s="6"/>
      <c r="H1" s="6"/>
    </row>
    <row r="2" spans="1:14" hidden="1" x14ac:dyDescent="0.25">
      <c r="B2" s="6"/>
      <c r="C2" s="6"/>
      <c r="D2" s="6"/>
      <c r="E2" s="6"/>
      <c r="F2" s="6"/>
      <c r="G2" s="6"/>
      <c r="H2" s="6"/>
    </row>
    <row r="3" spans="1:14" ht="15" customHeight="1" x14ac:dyDescent="0.25">
      <c r="A3" s="6"/>
      <c r="B3" s="534" t="s">
        <v>29</v>
      </c>
      <c r="C3" s="535"/>
      <c r="D3" s="535"/>
      <c r="E3" s="535"/>
      <c r="F3" s="535"/>
      <c r="G3" s="535"/>
      <c r="H3" s="535"/>
      <c r="I3" s="535"/>
      <c r="J3" s="535"/>
      <c r="K3" s="535"/>
      <c r="L3" s="535"/>
      <c r="M3" s="535"/>
      <c r="N3" s="535"/>
    </row>
    <row r="4" spans="1:14" x14ac:dyDescent="0.25">
      <c r="A4" s="6"/>
      <c r="B4" s="534"/>
      <c r="C4" s="535"/>
      <c r="D4" s="535"/>
      <c r="E4" s="535"/>
      <c r="F4" s="535"/>
      <c r="G4" s="535"/>
      <c r="H4" s="535"/>
      <c r="I4" s="535"/>
      <c r="J4" s="535"/>
      <c r="K4" s="535"/>
      <c r="L4" s="535"/>
      <c r="M4" s="535"/>
      <c r="N4" s="535"/>
    </row>
    <row r="5" spans="1:14" x14ac:dyDescent="0.25">
      <c r="A5" s="6"/>
      <c r="B5" s="7"/>
      <c r="C5" s="7"/>
      <c r="D5" s="7"/>
      <c r="E5" s="7"/>
      <c r="F5" s="7"/>
      <c r="G5" s="8"/>
      <c r="H5" s="8"/>
    </row>
    <row r="6" spans="1:14" ht="18" x14ac:dyDescent="0.25">
      <c r="A6" s="6"/>
      <c r="B6" s="509" t="s">
        <v>20</v>
      </c>
      <c r="C6" s="509"/>
      <c r="D6" s="510" t="s">
        <v>13</v>
      </c>
      <c r="E6" s="510"/>
      <c r="F6" s="510"/>
      <c r="G6" s="510"/>
      <c r="H6" s="510"/>
    </row>
    <row r="7" spans="1:14" ht="18" hidden="1" x14ac:dyDescent="0.25">
      <c r="A7" s="6"/>
      <c r="B7" s="18"/>
      <c r="C7" s="18"/>
      <c r="D7" s="7">
        <v>1</v>
      </c>
      <c r="E7" s="7">
        <v>2</v>
      </c>
      <c r="F7" s="7">
        <v>3</v>
      </c>
      <c r="G7" s="8">
        <v>4</v>
      </c>
      <c r="H7" s="8">
        <v>5</v>
      </c>
    </row>
    <row r="8" spans="1:14" ht="25.5" x14ac:dyDescent="0.25">
      <c r="A8" s="6"/>
      <c r="B8" s="18" t="s">
        <v>12</v>
      </c>
      <c r="C8" s="2"/>
      <c r="D8" s="2" t="s">
        <v>34</v>
      </c>
      <c r="E8" s="2" t="s">
        <v>35</v>
      </c>
      <c r="F8" s="2" t="s">
        <v>32</v>
      </c>
      <c r="G8" s="2" t="s">
        <v>36</v>
      </c>
      <c r="H8" s="2" t="s">
        <v>37</v>
      </c>
    </row>
    <row r="9" spans="1:14" ht="16.5" hidden="1" customHeight="1" x14ac:dyDescent="0.25">
      <c r="B9" s="18"/>
      <c r="C9" s="3" t="s">
        <v>22</v>
      </c>
      <c r="D9" s="1">
        <v>1</v>
      </c>
      <c r="E9" s="1">
        <v>2</v>
      </c>
      <c r="F9" s="1">
        <v>3</v>
      </c>
      <c r="G9" s="1">
        <v>4</v>
      </c>
      <c r="H9" s="1">
        <v>5</v>
      </c>
    </row>
    <row r="10" spans="1:14" ht="16.5" customHeight="1" x14ac:dyDescent="0.25">
      <c r="A10" s="502">
        <v>1</v>
      </c>
      <c r="B10" s="528" t="s">
        <v>30</v>
      </c>
      <c r="C10" s="519">
        <v>1</v>
      </c>
      <c r="D10" s="514">
        <v>11</v>
      </c>
      <c r="E10" s="516">
        <v>12</v>
      </c>
      <c r="F10" s="516">
        <v>13</v>
      </c>
      <c r="G10" s="511">
        <v>14</v>
      </c>
      <c r="H10" s="511">
        <v>15</v>
      </c>
    </row>
    <row r="11" spans="1:14" ht="15" customHeight="1" x14ac:dyDescent="0.25">
      <c r="A11" s="502"/>
      <c r="B11" s="529"/>
      <c r="C11" s="520"/>
      <c r="D11" s="515"/>
      <c r="E11" s="517"/>
      <c r="F11" s="517"/>
      <c r="G11" s="512"/>
      <c r="H11" s="512"/>
      <c r="K11" s="539" t="s">
        <v>40</v>
      </c>
      <c r="L11" s="539"/>
      <c r="M11" s="539"/>
    </row>
    <row r="12" spans="1:14" ht="15" customHeight="1" x14ac:dyDescent="0.25">
      <c r="A12" s="502"/>
      <c r="B12" s="530"/>
      <c r="C12" s="521"/>
      <c r="D12" s="515"/>
      <c r="E12" s="518"/>
      <c r="F12" s="518"/>
      <c r="G12" s="513"/>
      <c r="H12" s="513"/>
      <c r="K12" s="539"/>
      <c r="L12" s="539"/>
      <c r="M12" s="539"/>
    </row>
    <row r="13" spans="1:14" ht="15" customHeight="1" x14ac:dyDescent="0.25">
      <c r="A13" s="502">
        <v>2</v>
      </c>
      <c r="B13" s="528" t="s">
        <v>31</v>
      </c>
      <c r="C13" s="519">
        <v>2</v>
      </c>
      <c r="D13" s="536">
        <v>21</v>
      </c>
      <c r="E13" s="511">
        <v>22</v>
      </c>
      <c r="F13" s="511">
        <v>23</v>
      </c>
      <c r="G13" s="503">
        <v>24</v>
      </c>
      <c r="H13" s="503">
        <v>25</v>
      </c>
      <c r="K13" s="540" t="s">
        <v>41</v>
      </c>
      <c r="L13" s="540"/>
      <c r="M13" s="540"/>
    </row>
    <row r="14" spans="1:14" ht="15" customHeight="1" x14ac:dyDescent="0.25">
      <c r="A14" s="502"/>
      <c r="B14" s="529"/>
      <c r="C14" s="520"/>
      <c r="D14" s="537"/>
      <c r="E14" s="512"/>
      <c r="F14" s="512"/>
      <c r="G14" s="504"/>
      <c r="H14" s="504"/>
      <c r="K14" s="540"/>
      <c r="L14" s="540"/>
      <c r="M14" s="540"/>
    </row>
    <row r="15" spans="1:14" ht="15" customHeight="1" x14ac:dyDescent="0.25">
      <c r="A15" s="502"/>
      <c r="B15" s="530"/>
      <c r="C15" s="521"/>
      <c r="D15" s="538"/>
      <c r="E15" s="513"/>
      <c r="F15" s="513"/>
      <c r="G15" s="505"/>
      <c r="H15" s="505"/>
      <c r="K15" s="541" t="s">
        <v>42</v>
      </c>
      <c r="L15" s="541"/>
      <c r="M15" s="541"/>
    </row>
    <row r="16" spans="1:14" ht="15" customHeight="1" x14ac:dyDescent="0.25">
      <c r="A16" s="502">
        <v>3</v>
      </c>
      <c r="B16" s="528" t="s">
        <v>61</v>
      </c>
      <c r="C16" s="519">
        <v>3</v>
      </c>
      <c r="D16" s="536">
        <v>31</v>
      </c>
      <c r="E16" s="511">
        <v>32</v>
      </c>
      <c r="F16" s="522">
        <v>33</v>
      </c>
      <c r="G16" s="503">
        <v>34</v>
      </c>
      <c r="H16" s="506">
        <v>35</v>
      </c>
      <c r="K16" s="541"/>
      <c r="L16" s="541"/>
      <c r="M16" s="541"/>
    </row>
    <row r="17" spans="1:13" ht="15" customHeight="1" x14ac:dyDescent="0.25">
      <c r="A17" s="502"/>
      <c r="B17" s="529"/>
      <c r="C17" s="520"/>
      <c r="D17" s="537"/>
      <c r="E17" s="512"/>
      <c r="F17" s="523"/>
      <c r="G17" s="504"/>
      <c r="H17" s="507"/>
      <c r="K17" s="542" t="s">
        <v>43</v>
      </c>
      <c r="L17" s="542"/>
      <c r="M17" s="542"/>
    </row>
    <row r="18" spans="1:13" ht="15" customHeight="1" x14ac:dyDescent="0.25">
      <c r="A18" s="502"/>
      <c r="B18" s="530"/>
      <c r="C18" s="521"/>
      <c r="D18" s="538"/>
      <c r="E18" s="513"/>
      <c r="F18" s="524"/>
      <c r="G18" s="505"/>
      <c r="H18" s="508"/>
      <c r="K18" s="542"/>
      <c r="L18" s="542"/>
      <c r="M18" s="542"/>
    </row>
    <row r="19" spans="1:13" ht="15" customHeight="1" x14ac:dyDescent="0.25">
      <c r="A19" s="502">
        <v>4</v>
      </c>
      <c r="B19" s="528" t="s">
        <v>33</v>
      </c>
      <c r="C19" s="519">
        <v>4</v>
      </c>
      <c r="D19" s="531">
        <v>41</v>
      </c>
      <c r="E19" s="522">
        <v>42</v>
      </c>
      <c r="F19" s="522">
        <v>43</v>
      </c>
      <c r="G19" s="506">
        <v>44</v>
      </c>
      <c r="H19" s="506">
        <v>45</v>
      </c>
      <c r="K19"/>
      <c r="M19"/>
    </row>
    <row r="20" spans="1:13" ht="15" customHeight="1" x14ac:dyDescent="0.25">
      <c r="A20" s="502"/>
      <c r="B20" s="529"/>
      <c r="C20" s="520"/>
      <c r="D20" s="532"/>
      <c r="E20" s="523"/>
      <c r="F20" s="523"/>
      <c r="G20" s="507"/>
      <c r="H20" s="507"/>
    </row>
    <row r="21" spans="1:13" ht="15" customHeight="1" x14ac:dyDescent="0.25">
      <c r="A21" s="502"/>
      <c r="B21" s="530"/>
      <c r="C21" s="521"/>
      <c r="D21" s="533"/>
      <c r="E21" s="524"/>
      <c r="F21" s="524"/>
      <c r="G21" s="508"/>
      <c r="H21" s="508"/>
    </row>
    <row r="22" spans="1:13" ht="15" customHeight="1" x14ac:dyDescent="0.25">
      <c r="A22" s="502">
        <v>5</v>
      </c>
      <c r="B22" s="528" t="s">
        <v>62</v>
      </c>
      <c r="C22" s="519">
        <v>5</v>
      </c>
      <c r="D22" s="531">
        <v>51</v>
      </c>
      <c r="E22" s="522">
        <v>52</v>
      </c>
      <c r="F22" s="525">
        <v>53</v>
      </c>
      <c r="G22" s="506">
        <v>54</v>
      </c>
      <c r="H22" s="506">
        <v>55</v>
      </c>
    </row>
    <row r="23" spans="1:13" ht="15" customHeight="1" x14ac:dyDescent="0.25">
      <c r="A23" s="502"/>
      <c r="B23" s="529"/>
      <c r="C23" s="520"/>
      <c r="D23" s="532"/>
      <c r="E23" s="523"/>
      <c r="F23" s="526"/>
      <c r="G23" s="507"/>
      <c r="H23" s="507"/>
    </row>
    <row r="24" spans="1:13" ht="15" customHeight="1" x14ac:dyDescent="0.25">
      <c r="A24" s="502"/>
      <c r="B24" s="530"/>
      <c r="C24" s="521"/>
      <c r="D24" s="533"/>
      <c r="E24" s="524"/>
      <c r="F24" s="527"/>
      <c r="G24" s="508"/>
      <c r="H24" s="508"/>
    </row>
    <row r="25" spans="1:13" ht="15" customHeight="1" x14ac:dyDescent="0.25">
      <c r="A25" s="6"/>
      <c r="B25" s="6"/>
      <c r="C25" s="6"/>
      <c r="D25" s="6"/>
      <c r="E25" s="6"/>
      <c r="F25" s="6"/>
      <c r="G25" s="6"/>
      <c r="H25" s="6"/>
    </row>
    <row r="26" spans="1:13" x14ac:dyDescent="0.25">
      <c r="A26" s="6"/>
      <c r="B26" s="6"/>
      <c r="C26" s="6"/>
      <c r="D26" s="6"/>
      <c r="E26" s="6"/>
      <c r="F26" s="6"/>
      <c r="G26" s="6"/>
      <c r="H26" s="6"/>
    </row>
    <row r="27" spans="1:13" s="6" customFormat="1" x14ac:dyDescent="0.25"/>
    <row r="28" spans="1:13" s="6" customFormat="1" x14ac:dyDescent="0.25"/>
    <row r="29" spans="1:13" s="6" customFormat="1" x14ac:dyDescent="0.25"/>
    <row r="30" spans="1:13" s="6" customFormat="1" x14ac:dyDescent="0.25"/>
    <row r="31" spans="1:13" s="6" customFormat="1" x14ac:dyDescent="0.25"/>
    <row r="32" spans="1:13"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pans="1:9" s="6" customFormat="1" x14ac:dyDescent="0.25"/>
    <row r="50" spans="1:9" s="6" customFormat="1" x14ac:dyDescent="0.25"/>
    <row r="51" spans="1:9" s="6" customFormat="1" x14ac:dyDescent="0.25"/>
    <row r="52" spans="1:9" s="6" customFormat="1" x14ac:dyDescent="0.25"/>
    <row r="53" spans="1:9" s="6" customFormat="1" x14ac:dyDescent="0.25"/>
    <row r="54" spans="1:9" s="6" customFormat="1" x14ac:dyDescent="0.25"/>
    <row r="55" spans="1:9" s="6" customFormat="1" x14ac:dyDescent="0.25"/>
    <row r="56" spans="1:9" s="6" customFormat="1" x14ac:dyDescent="0.25"/>
    <row r="57" spans="1:9" s="6" customFormat="1" x14ac:dyDescent="0.25"/>
    <row r="58" spans="1:9" ht="18" x14ac:dyDescent="0.25">
      <c r="A58" s="6"/>
      <c r="B58" s="6"/>
      <c r="C58" s="6"/>
      <c r="D58" s="19">
        <v>11</v>
      </c>
      <c r="E58" s="4" t="s">
        <v>24</v>
      </c>
      <c r="F58" s="6"/>
      <c r="G58" s="9" t="s">
        <v>15</v>
      </c>
      <c r="H58" s="501" t="s">
        <v>23</v>
      </c>
      <c r="I58" s="501"/>
    </row>
    <row r="59" spans="1:9" ht="42.75" customHeight="1" x14ac:dyDescent="0.25">
      <c r="A59" s="6"/>
      <c r="B59" s="6"/>
      <c r="C59" s="6"/>
      <c r="D59" s="19">
        <v>12</v>
      </c>
      <c r="E59" s="4" t="s">
        <v>24</v>
      </c>
      <c r="F59" s="6"/>
      <c r="G59" s="14" t="s">
        <v>24</v>
      </c>
      <c r="H59" s="496" t="s">
        <v>25</v>
      </c>
      <c r="I59" s="496"/>
    </row>
    <row r="60" spans="1:9" ht="42.75" customHeight="1" x14ac:dyDescent="0.25">
      <c r="A60" s="6"/>
      <c r="B60" s="6"/>
      <c r="C60" s="6"/>
      <c r="D60" s="19">
        <v>13</v>
      </c>
      <c r="E60" s="4" t="s">
        <v>24</v>
      </c>
      <c r="F60" s="6"/>
      <c r="G60" s="15" t="s">
        <v>113</v>
      </c>
      <c r="H60" s="496" t="s">
        <v>130</v>
      </c>
      <c r="I60" s="496"/>
    </row>
    <row r="61" spans="1:9" ht="78" customHeight="1" x14ac:dyDescent="0.25">
      <c r="A61" s="6"/>
      <c r="B61" s="6"/>
      <c r="C61" s="6"/>
      <c r="D61" s="19">
        <v>14</v>
      </c>
      <c r="E61" s="5" t="s">
        <v>113</v>
      </c>
      <c r="F61" s="6"/>
      <c r="G61" s="16" t="s">
        <v>114</v>
      </c>
      <c r="H61" s="496" t="s">
        <v>131</v>
      </c>
      <c r="I61" s="496"/>
    </row>
    <row r="62" spans="1:9" ht="75.75" customHeight="1" x14ac:dyDescent="0.25">
      <c r="A62" s="6"/>
      <c r="B62" s="6"/>
      <c r="C62" s="6"/>
      <c r="D62" s="19">
        <v>15</v>
      </c>
      <c r="E62" s="5" t="s">
        <v>113</v>
      </c>
      <c r="F62" s="6"/>
      <c r="G62" s="17" t="s">
        <v>115</v>
      </c>
      <c r="H62" s="496" t="s">
        <v>131</v>
      </c>
      <c r="I62" s="496"/>
    </row>
    <row r="63" spans="1:9" x14ac:dyDescent="0.25">
      <c r="A63" s="6"/>
      <c r="B63" s="6"/>
      <c r="C63" s="6"/>
      <c r="D63" s="19">
        <v>21</v>
      </c>
      <c r="E63" s="4" t="s">
        <v>24</v>
      </c>
      <c r="F63" s="6"/>
      <c r="G63" s="6"/>
      <c r="H63" s="6"/>
    </row>
    <row r="64" spans="1:9" x14ac:dyDescent="0.25">
      <c r="A64" s="6"/>
      <c r="B64" s="6"/>
      <c r="C64" s="6"/>
      <c r="D64" s="19">
        <v>22</v>
      </c>
      <c r="E64" s="5" t="s">
        <v>113</v>
      </c>
      <c r="F64" s="6"/>
      <c r="G64" s="13"/>
      <c r="H64" s="13"/>
      <c r="I64" s="13"/>
    </row>
    <row r="65" spans="1:9" ht="15" customHeight="1" x14ac:dyDescent="0.25">
      <c r="A65" s="6"/>
      <c r="B65" s="6"/>
      <c r="C65" s="6"/>
      <c r="D65" s="19">
        <v>23</v>
      </c>
      <c r="E65" s="5" t="s">
        <v>113</v>
      </c>
      <c r="F65" s="6"/>
      <c r="G65" s="12"/>
      <c r="H65" s="12"/>
      <c r="I65" s="12"/>
    </row>
    <row r="66" spans="1:9" x14ac:dyDescent="0.25">
      <c r="A66" s="6"/>
      <c r="B66" s="6"/>
      <c r="C66" s="6"/>
      <c r="D66" s="19">
        <v>24</v>
      </c>
      <c r="E66" s="10" t="s">
        <v>114</v>
      </c>
      <c r="F66" s="6"/>
      <c r="G66" s="12"/>
      <c r="H66" s="12"/>
      <c r="I66" s="12"/>
    </row>
    <row r="67" spans="1:9" ht="15" customHeight="1" x14ac:dyDescent="0.25">
      <c r="A67" s="6"/>
      <c r="B67" s="6"/>
      <c r="C67" s="6"/>
      <c r="D67" s="19">
        <v>25</v>
      </c>
      <c r="E67" s="10" t="s">
        <v>114</v>
      </c>
      <c r="F67" s="6"/>
      <c r="G67" s="12"/>
      <c r="H67" s="12"/>
      <c r="I67" s="12"/>
    </row>
    <row r="68" spans="1:9" x14ac:dyDescent="0.25">
      <c r="A68" s="6"/>
      <c r="B68" s="6"/>
      <c r="C68" s="6"/>
      <c r="D68" s="19">
        <v>31</v>
      </c>
      <c r="E68" s="4" t="s">
        <v>24</v>
      </c>
      <c r="F68" s="6"/>
      <c r="G68" s="12"/>
      <c r="H68" s="12"/>
      <c r="I68" s="12"/>
    </row>
    <row r="69" spans="1:9" x14ac:dyDescent="0.25">
      <c r="A69" s="6"/>
      <c r="B69" s="6"/>
      <c r="C69" s="6"/>
      <c r="D69" s="19">
        <v>32</v>
      </c>
      <c r="E69" s="5" t="s">
        <v>113</v>
      </c>
      <c r="F69" s="6"/>
      <c r="G69" s="13"/>
      <c r="H69" s="13"/>
      <c r="I69" s="13"/>
    </row>
    <row r="70" spans="1:9" x14ac:dyDescent="0.25">
      <c r="A70" s="6"/>
      <c r="B70" s="6"/>
      <c r="C70" s="6"/>
      <c r="D70" s="19">
        <v>33</v>
      </c>
      <c r="E70" s="10" t="s">
        <v>114</v>
      </c>
      <c r="F70" s="6"/>
      <c r="G70" s="13"/>
      <c r="H70" s="13"/>
      <c r="I70" s="13"/>
    </row>
    <row r="71" spans="1:9" x14ac:dyDescent="0.25">
      <c r="A71" s="6"/>
      <c r="B71" s="6"/>
      <c r="C71" s="6"/>
      <c r="D71" s="19">
        <v>34</v>
      </c>
      <c r="E71" s="10" t="s">
        <v>114</v>
      </c>
      <c r="F71" s="6"/>
      <c r="G71" s="13"/>
      <c r="H71" s="13"/>
      <c r="I71" s="13"/>
    </row>
    <row r="72" spans="1:9" x14ac:dyDescent="0.25">
      <c r="A72" s="6"/>
      <c r="B72" s="6"/>
      <c r="C72" s="6"/>
      <c r="D72" s="19">
        <v>35</v>
      </c>
      <c r="E72" s="11" t="s">
        <v>115</v>
      </c>
      <c r="F72" s="6"/>
      <c r="G72" s="13"/>
      <c r="H72" s="13"/>
      <c r="I72" s="13"/>
    </row>
    <row r="73" spans="1:9" x14ac:dyDescent="0.25">
      <c r="A73" s="6"/>
      <c r="B73" s="6"/>
      <c r="C73" s="6"/>
      <c r="D73" s="19">
        <v>41</v>
      </c>
      <c r="E73" s="5" t="s">
        <v>113</v>
      </c>
      <c r="F73" s="6"/>
      <c r="G73" s="13"/>
      <c r="H73" s="13"/>
      <c r="I73" s="13"/>
    </row>
    <row r="74" spans="1:9" ht="15" customHeight="1" x14ac:dyDescent="0.25">
      <c r="A74" s="6"/>
      <c r="B74" s="6"/>
      <c r="C74" s="6"/>
      <c r="D74" s="19">
        <v>42</v>
      </c>
      <c r="E74" s="10" t="s">
        <v>114</v>
      </c>
      <c r="F74" s="6"/>
      <c r="G74" s="12"/>
      <c r="H74" s="12"/>
      <c r="I74" s="12"/>
    </row>
    <row r="75" spans="1:9" x14ac:dyDescent="0.25">
      <c r="A75" s="6"/>
      <c r="B75" s="6"/>
      <c r="C75" s="6"/>
      <c r="D75" s="19">
        <v>43</v>
      </c>
      <c r="E75" s="10" t="s">
        <v>114</v>
      </c>
      <c r="F75" s="6"/>
      <c r="G75" s="12"/>
      <c r="H75" s="12"/>
      <c r="I75" s="12"/>
    </row>
    <row r="76" spans="1:9" ht="15" customHeight="1" x14ac:dyDescent="0.25">
      <c r="A76" s="6"/>
      <c r="B76" s="6"/>
      <c r="C76" s="6"/>
      <c r="D76" s="19">
        <v>44</v>
      </c>
      <c r="E76" s="11" t="s">
        <v>115</v>
      </c>
      <c r="F76" s="6"/>
      <c r="G76" s="12"/>
      <c r="H76" s="12"/>
      <c r="I76" s="12"/>
    </row>
    <row r="77" spans="1:9" x14ac:dyDescent="0.25">
      <c r="A77" s="6"/>
      <c r="B77" s="6"/>
      <c r="C77" s="6"/>
      <c r="D77" s="19">
        <v>45</v>
      </c>
      <c r="E77" s="11" t="s">
        <v>115</v>
      </c>
      <c r="F77" s="6"/>
      <c r="G77" s="12"/>
      <c r="H77" s="12"/>
      <c r="I77" s="12"/>
    </row>
    <row r="78" spans="1:9" x14ac:dyDescent="0.25">
      <c r="A78" s="6"/>
      <c r="B78" s="6"/>
      <c r="C78" s="6"/>
      <c r="D78" s="20">
        <v>51</v>
      </c>
      <c r="E78" s="5" t="s">
        <v>113</v>
      </c>
      <c r="F78" s="6"/>
      <c r="G78" s="13"/>
      <c r="H78" s="13"/>
      <c r="I78" s="13"/>
    </row>
    <row r="79" spans="1:9" x14ac:dyDescent="0.25">
      <c r="A79" s="6"/>
      <c r="B79" s="6"/>
      <c r="C79" s="6"/>
      <c r="D79" s="20">
        <v>52</v>
      </c>
      <c r="E79" s="10" t="s">
        <v>114</v>
      </c>
      <c r="F79" s="6"/>
      <c r="G79" s="13"/>
      <c r="H79" s="13"/>
      <c r="I79" s="13"/>
    </row>
    <row r="80" spans="1:9" x14ac:dyDescent="0.25">
      <c r="A80" s="6"/>
      <c r="B80" s="6"/>
      <c r="C80" s="6"/>
      <c r="D80" s="20">
        <v>53</v>
      </c>
      <c r="E80" s="11" t="s">
        <v>115</v>
      </c>
      <c r="F80" s="6"/>
      <c r="G80" s="13"/>
      <c r="H80" s="13"/>
      <c r="I80" s="13"/>
    </row>
    <row r="81" spans="1:9" x14ac:dyDescent="0.25">
      <c r="A81" s="6"/>
      <c r="B81" s="6"/>
      <c r="C81" s="6"/>
      <c r="D81" s="20">
        <v>54</v>
      </c>
      <c r="E81" s="11" t="s">
        <v>115</v>
      </c>
      <c r="F81" s="6"/>
      <c r="G81" s="13"/>
      <c r="H81" s="13"/>
      <c r="I81" s="13"/>
    </row>
    <row r="82" spans="1:9" x14ac:dyDescent="0.25">
      <c r="A82" s="6"/>
      <c r="B82" s="6"/>
      <c r="C82" s="6"/>
      <c r="D82" s="20">
        <v>55</v>
      </c>
      <c r="E82" s="11" t="s">
        <v>115</v>
      </c>
      <c r="F82" s="6"/>
      <c r="G82" s="6"/>
      <c r="H82" s="6"/>
    </row>
    <row r="83" spans="1:9" x14ac:dyDescent="0.25">
      <c r="A83" s="6"/>
      <c r="B83" s="6"/>
      <c r="C83" s="6"/>
      <c r="F83" s="6"/>
      <c r="G83" s="6"/>
      <c r="H83" s="6"/>
    </row>
    <row r="84" spans="1:9" s="6" customFormat="1" x14ac:dyDescent="0.25"/>
    <row r="85" spans="1:9" s="6" customFormat="1" x14ac:dyDescent="0.25"/>
    <row r="86" spans="1:9" s="6" customFormat="1" x14ac:dyDescent="0.25"/>
    <row r="87" spans="1:9" s="6" customFormat="1" x14ac:dyDescent="0.25"/>
    <row r="88" spans="1:9" s="6" customFormat="1" x14ac:dyDescent="0.25"/>
    <row r="89" spans="1:9" s="6" customFormat="1" x14ac:dyDescent="0.25"/>
    <row r="90" spans="1:9" s="6" customFormat="1" x14ac:dyDescent="0.25"/>
    <row r="91" spans="1:9" s="6" customFormat="1" x14ac:dyDescent="0.25"/>
    <row r="92" spans="1:9" s="6" customFormat="1" x14ac:dyDescent="0.25"/>
    <row r="93" spans="1:9" s="6" customFormat="1" x14ac:dyDescent="0.25"/>
    <row r="94" spans="1:9" s="6" customFormat="1" x14ac:dyDescent="0.25"/>
    <row r="95" spans="1:9" s="6" customFormat="1" x14ac:dyDescent="0.25"/>
    <row r="96" spans="1:9"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sheetData>
  <mergeCells count="52">
    <mergeCell ref="B3:N4"/>
    <mergeCell ref="F10:F12"/>
    <mergeCell ref="F16:F18"/>
    <mergeCell ref="B13:B15"/>
    <mergeCell ref="C13:C15"/>
    <mergeCell ref="D13:D15"/>
    <mergeCell ref="E13:E15"/>
    <mergeCell ref="C16:C18"/>
    <mergeCell ref="D16:D18"/>
    <mergeCell ref="B16:B18"/>
    <mergeCell ref="K11:M12"/>
    <mergeCell ref="K13:M14"/>
    <mergeCell ref="K15:M16"/>
    <mergeCell ref="K17:M18"/>
    <mergeCell ref="B10:B12"/>
    <mergeCell ref="E16:E18"/>
    <mergeCell ref="B19:B21"/>
    <mergeCell ref="B22:B24"/>
    <mergeCell ref="C19:C21"/>
    <mergeCell ref="E22:E24"/>
    <mergeCell ref="F19:F21"/>
    <mergeCell ref="C22:C24"/>
    <mergeCell ref="D19:D21"/>
    <mergeCell ref="D22:D24"/>
    <mergeCell ref="G19:G21"/>
    <mergeCell ref="E19:E21"/>
    <mergeCell ref="F22:F24"/>
    <mergeCell ref="H19:H21"/>
    <mergeCell ref="G22:G24"/>
    <mergeCell ref="H22:H24"/>
    <mergeCell ref="H13:H15"/>
    <mergeCell ref="G16:G18"/>
    <mergeCell ref="H16:H18"/>
    <mergeCell ref="B6:C6"/>
    <mergeCell ref="D6:H6"/>
    <mergeCell ref="H10:H12"/>
    <mergeCell ref="F13:F15"/>
    <mergeCell ref="G10:G12"/>
    <mergeCell ref="G13:G15"/>
    <mergeCell ref="D10:D12"/>
    <mergeCell ref="E10:E12"/>
    <mergeCell ref="C10:C12"/>
    <mergeCell ref="H62:I62"/>
    <mergeCell ref="H58:I58"/>
    <mergeCell ref="H59:I59"/>
    <mergeCell ref="H60:I60"/>
    <mergeCell ref="H61:I61"/>
    <mergeCell ref="A10:A12"/>
    <mergeCell ref="A13:A15"/>
    <mergeCell ref="A16:A18"/>
    <mergeCell ref="A19:A21"/>
    <mergeCell ref="A22:A24"/>
  </mergeCells>
  <pageMargins left="0.7" right="0.7" top="0.75" bottom="0.75" header="0.3" footer="0.3"/>
  <pageSetup scale="8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AG217"/>
  <sheetViews>
    <sheetView topLeftCell="G20" zoomScale="70" zoomScaleNormal="70" workbookViewId="0">
      <selection activeCell="N27" sqref="N27"/>
    </sheetView>
  </sheetViews>
  <sheetFormatPr baseColWidth="10" defaultRowHeight="15" x14ac:dyDescent="0.25"/>
  <cols>
    <col min="1" max="1" width="4" customWidth="1"/>
    <col min="2" max="2" width="14.28515625" customWidth="1"/>
    <col min="3" max="3" width="17.7109375" customWidth="1"/>
    <col min="4" max="4" width="32.5703125" customWidth="1"/>
    <col min="5" max="5" width="26" customWidth="1"/>
    <col min="6" max="6" width="27" customWidth="1"/>
    <col min="7" max="7" width="15.140625" customWidth="1"/>
    <col min="8" max="8" width="16.42578125" customWidth="1"/>
    <col min="9" max="9" width="24.42578125" customWidth="1"/>
    <col min="10" max="10" width="22.140625" customWidth="1"/>
    <col min="11" max="11" width="20.42578125" customWidth="1"/>
    <col min="12" max="12" width="34.28515625" customWidth="1"/>
    <col min="13" max="13" width="18.85546875" customWidth="1"/>
    <col min="14" max="14" width="13.5703125" customWidth="1"/>
    <col min="15" max="15" width="13.85546875" customWidth="1"/>
    <col min="16" max="16" width="10.140625" customWidth="1"/>
    <col min="17" max="17" width="12.42578125" customWidth="1"/>
    <col min="18" max="18" width="24" customWidth="1"/>
    <col min="19" max="19" width="39.28515625" customWidth="1"/>
  </cols>
  <sheetData>
    <row r="3" spans="2:33" ht="21" x14ac:dyDescent="0.35">
      <c r="R3" s="561" t="s">
        <v>299</v>
      </c>
      <c r="S3" s="562"/>
    </row>
    <row r="4" spans="2:33" ht="121.5" customHeight="1" x14ac:dyDescent="0.25">
      <c r="R4" s="209" t="s">
        <v>293</v>
      </c>
      <c r="S4" s="208" t="s">
        <v>307</v>
      </c>
    </row>
    <row r="5" spans="2:33" ht="15.75" thickBot="1" x14ac:dyDescent="0.3">
      <c r="R5" s="136" t="s">
        <v>255</v>
      </c>
      <c r="S5" s="136">
        <v>0</v>
      </c>
      <c r="AB5">
        <v>15</v>
      </c>
      <c r="AC5">
        <v>5</v>
      </c>
      <c r="AD5">
        <v>10</v>
      </c>
      <c r="AE5">
        <v>30</v>
      </c>
    </row>
    <row r="6" spans="2:33" ht="21" customHeight="1" x14ac:dyDescent="0.25">
      <c r="B6" s="563" t="s">
        <v>252</v>
      </c>
      <c r="C6" s="564"/>
      <c r="D6" s="564"/>
      <c r="E6" s="564"/>
      <c r="F6" s="564"/>
      <c r="G6" s="564"/>
      <c r="H6" s="564"/>
      <c r="I6" s="564"/>
      <c r="J6" s="564"/>
      <c r="K6" s="564"/>
      <c r="L6" s="564"/>
      <c r="M6" s="564"/>
      <c r="N6" s="564"/>
      <c r="O6" s="565"/>
      <c r="P6" s="211"/>
      <c r="R6" s="136" t="s">
        <v>256</v>
      </c>
      <c r="S6" s="136">
        <v>1</v>
      </c>
      <c r="AB6">
        <v>0</v>
      </c>
      <c r="AC6">
        <v>0</v>
      </c>
      <c r="AD6">
        <v>0</v>
      </c>
      <c r="AE6">
        <v>0</v>
      </c>
    </row>
    <row r="7" spans="2:33" ht="21" customHeight="1" x14ac:dyDescent="0.25">
      <c r="B7" s="566"/>
      <c r="C7" s="567"/>
      <c r="D7" s="567"/>
      <c r="E7" s="567"/>
      <c r="F7" s="567"/>
      <c r="G7" s="567"/>
      <c r="H7" s="567"/>
      <c r="I7" s="567"/>
      <c r="J7" s="567"/>
      <c r="K7" s="567"/>
      <c r="L7" s="567"/>
      <c r="M7" s="567"/>
      <c r="N7" s="567"/>
      <c r="O7" s="568"/>
      <c r="P7" s="211"/>
      <c r="R7" s="136" t="s">
        <v>257</v>
      </c>
      <c r="S7" s="136">
        <v>2</v>
      </c>
      <c r="AG7" t="s">
        <v>248</v>
      </c>
    </row>
    <row r="8" spans="2:33" ht="21" customHeight="1" thickBot="1" x14ac:dyDescent="0.3">
      <c r="B8" s="569"/>
      <c r="C8" s="570"/>
      <c r="D8" s="570"/>
      <c r="E8" s="570"/>
      <c r="F8" s="570"/>
      <c r="G8" s="570"/>
      <c r="H8" s="570"/>
      <c r="I8" s="570"/>
      <c r="J8" s="570"/>
      <c r="K8" s="570"/>
      <c r="L8" s="570"/>
      <c r="M8" s="570"/>
      <c r="N8" s="570"/>
      <c r="O8" s="571"/>
      <c r="P8" s="211"/>
      <c r="R8" s="138"/>
      <c r="S8" s="138"/>
      <c r="AG8" t="s">
        <v>249</v>
      </c>
    </row>
    <row r="9" spans="2:33" ht="36" customHeight="1" x14ac:dyDescent="0.25">
      <c r="B9" s="558" t="s">
        <v>297</v>
      </c>
      <c r="C9" s="553" t="s">
        <v>63</v>
      </c>
      <c r="D9" s="553" t="s">
        <v>253</v>
      </c>
      <c r="E9" s="560" t="s">
        <v>292</v>
      </c>
      <c r="F9" s="560"/>
      <c r="G9" s="560"/>
      <c r="H9" s="560"/>
      <c r="I9" s="560"/>
      <c r="J9" s="560"/>
      <c r="K9" s="560"/>
      <c r="L9" s="558" t="s">
        <v>254</v>
      </c>
      <c r="M9" s="558" t="s">
        <v>298</v>
      </c>
      <c r="N9" s="558" t="s">
        <v>309</v>
      </c>
      <c r="O9" s="558" t="s">
        <v>310</v>
      </c>
      <c r="P9" s="212"/>
      <c r="R9" s="543" t="s">
        <v>308</v>
      </c>
      <c r="S9" s="544"/>
    </row>
    <row r="10" spans="2:33" ht="89.25" customHeight="1" thickBot="1" x14ac:dyDescent="0.3">
      <c r="B10" s="559"/>
      <c r="C10" s="554"/>
      <c r="D10" s="554"/>
      <c r="E10" s="216" t="s">
        <v>284</v>
      </c>
      <c r="F10" s="216" t="s">
        <v>285</v>
      </c>
      <c r="G10" s="216" t="s">
        <v>287</v>
      </c>
      <c r="H10" s="216" t="s">
        <v>286</v>
      </c>
      <c r="I10" s="216" t="s">
        <v>288</v>
      </c>
      <c r="J10" s="216" t="s">
        <v>290</v>
      </c>
      <c r="K10" s="216" t="s">
        <v>289</v>
      </c>
      <c r="L10" s="559"/>
      <c r="M10" s="559"/>
      <c r="N10" s="559"/>
      <c r="O10" s="559"/>
      <c r="P10" s="212"/>
      <c r="R10" s="545"/>
      <c r="S10" s="546"/>
    </row>
    <row r="11" spans="2:33" ht="54.75" customHeight="1" x14ac:dyDescent="0.25">
      <c r="B11" s="572">
        <v>1</v>
      </c>
      <c r="C11" s="223" t="s">
        <v>248</v>
      </c>
      <c r="D11" s="102" t="s">
        <v>325</v>
      </c>
      <c r="E11" s="136">
        <v>15</v>
      </c>
      <c r="F11" s="136">
        <v>5</v>
      </c>
      <c r="G11" s="136">
        <v>0</v>
      </c>
      <c r="H11" s="136">
        <v>10</v>
      </c>
      <c r="I11" s="169">
        <v>15</v>
      </c>
      <c r="J11" s="136">
        <v>10</v>
      </c>
      <c r="K11" s="136">
        <v>30</v>
      </c>
      <c r="L11" s="137"/>
      <c r="M11" s="224">
        <f t="shared" ref="M11:M18" si="0">SUM(E11:K11)</f>
        <v>85</v>
      </c>
      <c r="N11" s="224">
        <v>2</v>
      </c>
      <c r="O11" s="224"/>
      <c r="P11" s="210"/>
      <c r="R11" s="547"/>
      <c r="S11" s="548"/>
    </row>
    <row r="12" spans="2:33" ht="48" customHeight="1" x14ac:dyDescent="0.25">
      <c r="B12" s="573"/>
      <c r="C12" s="223" t="s">
        <v>248</v>
      </c>
      <c r="D12" s="103" t="s">
        <v>327</v>
      </c>
      <c r="E12" s="136">
        <v>15</v>
      </c>
      <c r="F12" s="136">
        <v>5</v>
      </c>
      <c r="G12" s="136">
        <v>0</v>
      </c>
      <c r="H12" s="136">
        <v>10</v>
      </c>
      <c r="I12" s="169">
        <v>15</v>
      </c>
      <c r="J12" s="136">
        <v>10</v>
      </c>
      <c r="K12" s="136">
        <v>30</v>
      </c>
      <c r="L12" s="135"/>
      <c r="M12" s="224">
        <f t="shared" si="0"/>
        <v>85</v>
      </c>
      <c r="N12" s="224">
        <v>2</v>
      </c>
      <c r="O12" s="224"/>
      <c r="P12" s="210"/>
    </row>
    <row r="13" spans="2:33" ht="50.25" customHeight="1" x14ac:dyDescent="0.25">
      <c r="B13" s="573"/>
      <c r="C13" s="223" t="s">
        <v>248</v>
      </c>
      <c r="D13" s="104" t="s">
        <v>328</v>
      </c>
      <c r="E13" s="136">
        <v>15</v>
      </c>
      <c r="F13" s="136">
        <v>5</v>
      </c>
      <c r="G13" s="136">
        <v>0</v>
      </c>
      <c r="H13" s="136">
        <v>10</v>
      </c>
      <c r="I13" s="169">
        <v>15</v>
      </c>
      <c r="J13" s="136">
        <v>10</v>
      </c>
      <c r="K13" s="136">
        <v>30</v>
      </c>
      <c r="L13" s="135"/>
      <c r="M13" s="224">
        <f t="shared" si="0"/>
        <v>85</v>
      </c>
      <c r="N13" s="224">
        <v>2</v>
      </c>
      <c r="O13" s="224"/>
      <c r="P13" s="210"/>
    </row>
    <row r="14" spans="2:33" ht="67.5" customHeight="1" x14ac:dyDescent="0.25">
      <c r="B14" s="573"/>
      <c r="C14" s="223" t="s">
        <v>248</v>
      </c>
      <c r="D14" s="104" t="s">
        <v>329</v>
      </c>
      <c r="E14" s="136">
        <v>15</v>
      </c>
      <c r="F14" s="136">
        <v>5</v>
      </c>
      <c r="G14" s="136">
        <v>0</v>
      </c>
      <c r="H14" s="136">
        <v>10</v>
      </c>
      <c r="I14" s="169">
        <v>15</v>
      </c>
      <c r="J14" s="136">
        <v>10</v>
      </c>
      <c r="K14" s="136">
        <v>30</v>
      </c>
      <c r="L14" s="135"/>
      <c r="M14" s="224">
        <f t="shared" si="0"/>
        <v>85</v>
      </c>
      <c r="N14" s="224">
        <v>2</v>
      </c>
      <c r="O14" s="224"/>
      <c r="P14" s="210"/>
      <c r="Q14" s="550" t="s">
        <v>258</v>
      </c>
      <c r="R14" s="551"/>
      <c r="S14" s="552"/>
    </row>
    <row r="15" spans="2:33" ht="30.75" customHeight="1" x14ac:dyDescent="0.25">
      <c r="B15" s="573"/>
      <c r="C15" s="135"/>
      <c r="D15" s="164"/>
      <c r="E15" s="164"/>
      <c r="F15" s="164"/>
      <c r="G15" s="164"/>
      <c r="H15" s="164"/>
      <c r="I15" s="169"/>
      <c r="J15" s="164"/>
      <c r="K15" s="164"/>
      <c r="L15" s="135"/>
      <c r="M15" s="204">
        <f t="shared" si="0"/>
        <v>0</v>
      </c>
      <c r="N15" s="135"/>
      <c r="O15" s="135"/>
      <c r="P15" s="210"/>
      <c r="Q15" s="215" t="s">
        <v>291</v>
      </c>
      <c r="R15" s="214" t="s">
        <v>259</v>
      </c>
      <c r="S15" s="213" t="s">
        <v>260</v>
      </c>
    </row>
    <row r="16" spans="2:33" ht="29.25" customHeight="1" x14ac:dyDescent="0.25">
      <c r="B16" s="573"/>
      <c r="C16" s="135"/>
      <c r="D16" s="164"/>
      <c r="E16" s="164"/>
      <c r="F16" s="164"/>
      <c r="G16" s="164"/>
      <c r="H16" s="164"/>
      <c r="I16" s="169"/>
      <c r="J16" s="164"/>
      <c r="K16" s="164"/>
      <c r="L16" s="135"/>
      <c r="M16" s="204">
        <f t="shared" si="0"/>
        <v>0</v>
      </c>
      <c r="N16" s="135"/>
      <c r="O16" s="135"/>
      <c r="P16" s="210"/>
      <c r="Q16" s="217">
        <v>1</v>
      </c>
      <c r="R16" s="136">
        <v>3</v>
      </c>
      <c r="S16" s="136">
        <v>0</v>
      </c>
    </row>
    <row r="17" spans="2:19" ht="27" customHeight="1" x14ac:dyDescent="0.25">
      <c r="B17" s="573"/>
      <c r="C17" s="135"/>
      <c r="D17" s="164"/>
      <c r="E17" s="164"/>
      <c r="F17" s="164"/>
      <c r="G17" s="164"/>
      <c r="H17" s="164"/>
      <c r="I17" s="169"/>
      <c r="J17" s="164"/>
      <c r="K17" s="164"/>
      <c r="L17" s="135"/>
      <c r="M17" s="204">
        <f t="shared" si="0"/>
        <v>0</v>
      </c>
      <c r="N17" s="135"/>
      <c r="O17" s="135"/>
      <c r="P17" s="210"/>
      <c r="Q17" s="135"/>
      <c r="R17" s="135"/>
      <c r="S17" s="135"/>
    </row>
    <row r="18" spans="2:19" ht="30.75" customHeight="1" x14ac:dyDescent="0.25">
      <c r="B18" s="574"/>
      <c r="C18" s="135"/>
      <c r="D18" s="164"/>
      <c r="E18" s="164"/>
      <c r="F18" s="164"/>
      <c r="G18" s="164"/>
      <c r="H18" s="164"/>
      <c r="I18" s="169"/>
      <c r="J18" s="164"/>
      <c r="K18" s="164"/>
      <c r="L18" s="135"/>
      <c r="M18" s="204">
        <f t="shared" si="0"/>
        <v>0</v>
      </c>
      <c r="N18" s="135"/>
      <c r="O18" s="135"/>
      <c r="P18" s="210"/>
      <c r="Q18" s="135"/>
      <c r="R18" s="135"/>
      <c r="S18" s="135"/>
    </row>
    <row r="19" spans="2:19" ht="30.75" customHeight="1" thickBot="1" x14ac:dyDescent="0.3">
      <c r="C19" s="549"/>
      <c r="D19" s="549"/>
      <c r="E19" s="549"/>
      <c r="F19" s="549"/>
      <c r="G19" s="549"/>
      <c r="H19" s="549"/>
      <c r="I19" s="549"/>
      <c r="J19" s="549"/>
      <c r="K19" s="549"/>
      <c r="L19" s="138"/>
      <c r="M19" s="138"/>
      <c r="N19" s="138"/>
      <c r="O19" s="138"/>
      <c r="P19" s="138"/>
      <c r="Q19" s="135"/>
      <c r="R19" s="135"/>
      <c r="S19" s="135"/>
    </row>
    <row r="20" spans="2:19" ht="15" customHeight="1" x14ac:dyDescent="0.25">
      <c r="B20" s="563" t="s">
        <v>252</v>
      </c>
      <c r="C20" s="564"/>
      <c r="D20" s="564"/>
      <c r="E20" s="564"/>
      <c r="F20" s="564"/>
      <c r="G20" s="564"/>
      <c r="H20" s="564"/>
      <c r="I20" s="564"/>
      <c r="J20" s="564"/>
      <c r="K20" s="564"/>
      <c r="L20" s="564"/>
      <c r="M20" s="564"/>
      <c r="N20" s="564"/>
      <c r="O20" s="565"/>
      <c r="Q20" s="135"/>
      <c r="R20" s="135"/>
      <c r="S20" s="135"/>
    </row>
    <row r="21" spans="2:19" ht="27.75" customHeight="1" x14ac:dyDescent="0.25">
      <c r="B21" s="566"/>
      <c r="C21" s="567"/>
      <c r="D21" s="567"/>
      <c r="E21" s="567"/>
      <c r="F21" s="567"/>
      <c r="G21" s="567"/>
      <c r="H21" s="567"/>
      <c r="I21" s="567"/>
      <c r="J21" s="567"/>
      <c r="K21" s="567"/>
      <c r="L21" s="567"/>
      <c r="M21" s="567"/>
      <c r="N21" s="567"/>
      <c r="O21" s="568"/>
      <c r="Q21" s="135"/>
      <c r="R21" s="135"/>
      <c r="S21" s="135"/>
    </row>
    <row r="22" spans="2:19" ht="15.75" customHeight="1" thickBot="1" x14ac:dyDescent="0.3">
      <c r="B22" s="569"/>
      <c r="C22" s="570"/>
      <c r="D22" s="570"/>
      <c r="E22" s="570"/>
      <c r="F22" s="570"/>
      <c r="G22" s="570"/>
      <c r="H22" s="570"/>
      <c r="I22" s="570"/>
      <c r="J22" s="570"/>
      <c r="K22" s="570"/>
      <c r="L22" s="570"/>
      <c r="M22" s="570"/>
      <c r="N22" s="570"/>
      <c r="O22" s="571"/>
      <c r="Q22" s="135"/>
      <c r="R22" s="135"/>
      <c r="S22" s="135"/>
    </row>
    <row r="23" spans="2:19" ht="39.75" customHeight="1" x14ac:dyDescent="0.25">
      <c r="B23" s="558" t="s">
        <v>297</v>
      </c>
      <c r="C23" s="553" t="s">
        <v>63</v>
      </c>
      <c r="D23" s="553" t="s">
        <v>253</v>
      </c>
      <c r="E23" s="555" t="s">
        <v>292</v>
      </c>
      <c r="F23" s="556"/>
      <c r="G23" s="556"/>
      <c r="H23" s="556"/>
      <c r="I23" s="556"/>
      <c r="J23" s="556"/>
      <c r="K23" s="557"/>
      <c r="L23" s="553" t="s">
        <v>254</v>
      </c>
      <c r="M23" s="558" t="s">
        <v>298</v>
      </c>
      <c r="N23" s="558" t="s">
        <v>309</v>
      </c>
      <c r="O23" s="558" t="s">
        <v>310</v>
      </c>
      <c r="Q23" s="135"/>
      <c r="R23" s="135"/>
      <c r="S23" s="135"/>
    </row>
    <row r="24" spans="2:19" ht="75.75" thickBot="1" x14ac:dyDescent="0.3">
      <c r="B24" s="559"/>
      <c r="C24" s="554"/>
      <c r="D24" s="554"/>
      <c r="E24" s="216" t="s">
        <v>284</v>
      </c>
      <c r="F24" s="216" t="s">
        <v>285</v>
      </c>
      <c r="G24" s="216" t="s">
        <v>287</v>
      </c>
      <c r="H24" s="216" t="s">
        <v>286</v>
      </c>
      <c r="I24" s="216" t="s">
        <v>288</v>
      </c>
      <c r="J24" s="216" t="s">
        <v>290</v>
      </c>
      <c r="K24" s="216" t="s">
        <v>289</v>
      </c>
      <c r="L24" s="554"/>
      <c r="M24" s="559"/>
      <c r="N24" s="559"/>
      <c r="O24" s="559"/>
      <c r="Q24" s="138"/>
      <c r="R24" s="138"/>
      <c r="S24" s="138"/>
    </row>
    <row r="25" spans="2:19" ht="63" customHeight="1" thickBot="1" x14ac:dyDescent="0.3">
      <c r="B25" s="572">
        <v>2</v>
      </c>
      <c r="C25" s="135" t="s">
        <v>249</v>
      </c>
      <c r="D25" s="205" t="s">
        <v>344</v>
      </c>
      <c r="E25" s="136">
        <v>15</v>
      </c>
      <c r="F25" s="136">
        <v>5</v>
      </c>
      <c r="G25" s="136">
        <v>0</v>
      </c>
      <c r="H25" s="136">
        <v>10</v>
      </c>
      <c r="I25" s="169">
        <v>15</v>
      </c>
      <c r="J25" s="136">
        <v>10</v>
      </c>
      <c r="K25" s="136">
        <v>30</v>
      </c>
      <c r="L25" s="137"/>
      <c r="M25" s="135">
        <f>SUM(E25:K25)</f>
        <v>85</v>
      </c>
      <c r="N25" s="135">
        <v>0</v>
      </c>
      <c r="O25" s="135">
        <v>2</v>
      </c>
      <c r="Q25" s="138"/>
      <c r="R25" s="138"/>
      <c r="S25" s="138"/>
    </row>
    <row r="26" spans="2:19" ht="72" customHeight="1" thickBot="1" x14ac:dyDescent="0.3">
      <c r="B26" s="573"/>
      <c r="C26" s="135" t="s">
        <v>248</v>
      </c>
      <c r="D26" s="205" t="s">
        <v>346</v>
      </c>
      <c r="E26" s="136">
        <v>15</v>
      </c>
      <c r="F26" s="136">
        <v>5</v>
      </c>
      <c r="G26" s="136">
        <v>0</v>
      </c>
      <c r="H26" s="136">
        <v>10</v>
      </c>
      <c r="I26" s="169">
        <v>15</v>
      </c>
      <c r="J26" s="136">
        <v>10</v>
      </c>
      <c r="K26" s="136">
        <v>30</v>
      </c>
      <c r="L26" s="137"/>
      <c r="M26" s="135">
        <f t="shared" ref="M26:M32" si="1">SUM(E26:K26)</f>
        <v>85</v>
      </c>
      <c r="N26" s="135">
        <v>2</v>
      </c>
      <c r="O26" s="135"/>
      <c r="Q26" s="138"/>
      <c r="R26" s="138"/>
      <c r="S26" s="138"/>
    </row>
    <row r="27" spans="2:19" ht="42.75" customHeight="1" thickBot="1" x14ac:dyDescent="0.3">
      <c r="B27" s="573"/>
      <c r="C27" s="135" t="s">
        <v>248</v>
      </c>
      <c r="D27" s="206" t="s">
        <v>347</v>
      </c>
      <c r="E27" s="136">
        <v>15</v>
      </c>
      <c r="F27" s="136">
        <v>5</v>
      </c>
      <c r="G27" s="136">
        <v>0</v>
      </c>
      <c r="H27" s="136">
        <v>10</v>
      </c>
      <c r="I27" s="169">
        <v>15</v>
      </c>
      <c r="J27" s="136">
        <v>10</v>
      </c>
      <c r="K27" s="136">
        <v>30</v>
      </c>
      <c r="L27" s="137"/>
      <c r="M27" s="135">
        <f t="shared" si="1"/>
        <v>85</v>
      </c>
      <c r="N27" s="135">
        <v>2</v>
      </c>
      <c r="O27" s="135">
        <v>0</v>
      </c>
      <c r="Q27" s="138"/>
      <c r="R27" s="138"/>
      <c r="S27" s="138"/>
    </row>
    <row r="28" spans="2:19" ht="55.5" customHeight="1" thickBot="1" x14ac:dyDescent="0.3">
      <c r="B28" s="573"/>
      <c r="C28" s="135" t="s">
        <v>248</v>
      </c>
      <c r="D28" s="205" t="s">
        <v>348</v>
      </c>
      <c r="E28" s="136">
        <v>15</v>
      </c>
      <c r="F28" s="136">
        <v>5</v>
      </c>
      <c r="G28" s="136">
        <v>0</v>
      </c>
      <c r="H28" s="136">
        <v>10</v>
      </c>
      <c r="I28" s="169">
        <v>15</v>
      </c>
      <c r="J28" s="136">
        <v>10</v>
      </c>
      <c r="K28" s="136">
        <v>30</v>
      </c>
      <c r="L28" s="135"/>
      <c r="M28" s="135">
        <f t="shared" si="1"/>
        <v>85</v>
      </c>
      <c r="N28" s="135">
        <v>2</v>
      </c>
      <c r="O28" s="135"/>
      <c r="Q28" s="138"/>
      <c r="R28" s="138"/>
      <c r="S28" s="138"/>
    </row>
    <row r="29" spans="2:19" ht="41.25" customHeight="1" thickBot="1" x14ac:dyDescent="0.3">
      <c r="B29" s="573"/>
      <c r="C29" s="135" t="s">
        <v>248</v>
      </c>
      <c r="D29" s="105" t="s">
        <v>349</v>
      </c>
      <c r="E29" s="136">
        <v>15</v>
      </c>
      <c r="F29" s="136">
        <v>5</v>
      </c>
      <c r="G29" s="136">
        <v>0</v>
      </c>
      <c r="H29" s="136">
        <v>10</v>
      </c>
      <c r="I29" s="169">
        <v>15</v>
      </c>
      <c r="J29" s="136">
        <v>10</v>
      </c>
      <c r="K29" s="136">
        <v>30</v>
      </c>
      <c r="L29" s="135"/>
      <c r="M29" s="135">
        <f t="shared" si="1"/>
        <v>85</v>
      </c>
      <c r="N29" s="135">
        <v>2</v>
      </c>
      <c r="O29" s="135"/>
      <c r="Q29" s="138"/>
      <c r="R29" s="138"/>
      <c r="S29" s="138"/>
    </row>
    <row r="30" spans="2:19" ht="30" customHeight="1" x14ac:dyDescent="0.25">
      <c r="B30" s="573"/>
      <c r="C30" s="135"/>
      <c r="D30" s="164"/>
      <c r="E30" s="164"/>
      <c r="F30" s="164"/>
      <c r="G30" s="164"/>
      <c r="H30" s="164"/>
      <c r="I30" s="169"/>
      <c r="J30" s="164"/>
      <c r="K30" s="164"/>
      <c r="L30" s="135"/>
      <c r="M30" s="135">
        <f t="shared" si="1"/>
        <v>0</v>
      </c>
      <c r="N30" s="135"/>
      <c r="O30" s="135"/>
    </row>
    <row r="31" spans="2:19" ht="44.25" customHeight="1" x14ac:dyDescent="0.25">
      <c r="B31" s="573"/>
      <c r="C31" s="135"/>
      <c r="D31" s="164"/>
      <c r="E31" s="164"/>
      <c r="F31" s="164"/>
      <c r="G31" s="164"/>
      <c r="H31" s="164"/>
      <c r="I31" s="169"/>
      <c r="J31" s="164"/>
      <c r="K31" s="164"/>
      <c r="L31" s="135"/>
      <c r="M31" s="135">
        <f t="shared" si="1"/>
        <v>0</v>
      </c>
      <c r="N31" s="135"/>
      <c r="O31" s="135"/>
    </row>
    <row r="32" spans="2:19" ht="43.5" customHeight="1" x14ac:dyDescent="0.25">
      <c r="B32" s="574"/>
      <c r="C32" s="135"/>
      <c r="D32" s="164"/>
      <c r="E32" s="164"/>
      <c r="F32" s="164"/>
      <c r="G32" s="164"/>
      <c r="H32" s="164"/>
      <c r="I32" s="169"/>
      <c r="J32" s="164"/>
      <c r="K32" s="164"/>
      <c r="L32" s="135"/>
      <c r="M32" s="135">
        <f t="shared" si="1"/>
        <v>0</v>
      </c>
      <c r="N32" s="135"/>
      <c r="O32" s="135"/>
    </row>
    <row r="33" spans="2:15" ht="15.75" thickBot="1" x14ac:dyDescent="0.3">
      <c r="C33" s="172"/>
      <c r="D33" s="175"/>
      <c r="E33" s="173"/>
      <c r="F33" s="173"/>
      <c r="G33" s="173"/>
      <c r="H33" s="173"/>
      <c r="I33" s="173"/>
      <c r="J33" s="173"/>
      <c r="K33" s="173"/>
      <c r="L33" s="174"/>
    </row>
    <row r="34" spans="2:15" ht="15" customHeight="1" x14ac:dyDescent="0.25">
      <c r="B34" s="563" t="s">
        <v>252</v>
      </c>
      <c r="C34" s="564"/>
      <c r="D34" s="564"/>
      <c r="E34" s="564"/>
      <c r="F34" s="564"/>
      <c r="G34" s="564"/>
      <c r="H34" s="564"/>
      <c r="I34" s="564"/>
      <c r="J34" s="564"/>
      <c r="K34" s="564"/>
      <c r="L34" s="564"/>
      <c r="M34" s="564"/>
      <c r="N34" s="564"/>
      <c r="O34" s="565"/>
    </row>
    <row r="35" spans="2:15" ht="15" customHeight="1" x14ac:dyDescent="0.25">
      <c r="B35" s="566"/>
      <c r="C35" s="567"/>
      <c r="D35" s="567"/>
      <c r="E35" s="567"/>
      <c r="F35" s="567"/>
      <c r="G35" s="567"/>
      <c r="H35" s="567"/>
      <c r="I35" s="567"/>
      <c r="J35" s="567"/>
      <c r="K35" s="567"/>
      <c r="L35" s="567"/>
      <c r="M35" s="567"/>
      <c r="N35" s="567"/>
      <c r="O35" s="568"/>
    </row>
    <row r="36" spans="2:15" ht="15.75" customHeight="1" thickBot="1" x14ac:dyDescent="0.3">
      <c r="B36" s="569"/>
      <c r="C36" s="570"/>
      <c r="D36" s="570"/>
      <c r="E36" s="570"/>
      <c r="F36" s="570"/>
      <c r="G36" s="570"/>
      <c r="H36" s="570"/>
      <c r="I36" s="570"/>
      <c r="J36" s="570"/>
      <c r="K36" s="570"/>
      <c r="L36" s="570"/>
      <c r="M36" s="570"/>
      <c r="N36" s="570"/>
      <c r="O36" s="571"/>
    </row>
    <row r="37" spans="2:15" ht="45.75" customHeight="1" x14ac:dyDescent="0.25">
      <c r="B37" s="558" t="s">
        <v>297</v>
      </c>
      <c r="C37" s="553" t="s">
        <v>63</v>
      </c>
      <c r="D37" s="553" t="s">
        <v>253</v>
      </c>
      <c r="E37" s="555" t="s">
        <v>292</v>
      </c>
      <c r="F37" s="556"/>
      <c r="G37" s="556"/>
      <c r="H37" s="556"/>
      <c r="I37" s="556"/>
      <c r="J37" s="556"/>
      <c r="K37" s="557"/>
      <c r="L37" s="553" t="s">
        <v>254</v>
      </c>
      <c r="M37" s="558" t="s">
        <v>298</v>
      </c>
      <c r="N37" s="558" t="s">
        <v>309</v>
      </c>
      <c r="O37" s="558" t="s">
        <v>310</v>
      </c>
    </row>
    <row r="38" spans="2:15" ht="75.75" thickBot="1" x14ac:dyDescent="0.3">
      <c r="B38" s="559"/>
      <c r="C38" s="554"/>
      <c r="D38" s="554"/>
      <c r="E38" s="216" t="s">
        <v>284</v>
      </c>
      <c r="F38" s="216" t="s">
        <v>285</v>
      </c>
      <c r="G38" s="216" t="s">
        <v>287</v>
      </c>
      <c r="H38" s="216" t="s">
        <v>286</v>
      </c>
      <c r="I38" s="216" t="s">
        <v>288</v>
      </c>
      <c r="J38" s="216" t="s">
        <v>290</v>
      </c>
      <c r="K38" s="216" t="s">
        <v>289</v>
      </c>
      <c r="L38" s="554"/>
      <c r="M38" s="559"/>
      <c r="N38" s="559"/>
      <c r="O38" s="559"/>
    </row>
    <row r="39" spans="2:15" ht="78.75" customHeight="1" x14ac:dyDescent="0.25">
      <c r="B39" s="572">
        <v>3</v>
      </c>
      <c r="C39" s="135"/>
      <c r="D39" s="102"/>
      <c r="E39" s="164"/>
      <c r="F39" s="164"/>
      <c r="G39" s="164"/>
      <c r="H39" s="164"/>
      <c r="I39" s="169"/>
      <c r="J39" s="164"/>
      <c r="K39" s="164"/>
      <c r="L39" s="137"/>
      <c r="M39" s="135">
        <f>SUM(E39:K39)</f>
        <v>0</v>
      </c>
      <c r="N39" s="135">
        <v>2</v>
      </c>
      <c r="O39" s="135"/>
    </row>
    <row r="40" spans="2:15" ht="63.75" customHeight="1" x14ac:dyDescent="0.25">
      <c r="B40" s="573"/>
      <c r="C40" s="135"/>
      <c r="D40" s="103"/>
      <c r="E40" s="164"/>
      <c r="F40" s="164"/>
      <c r="G40" s="164"/>
      <c r="H40" s="164"/>
      <c r="I40" s="169"/>
      <c r="J40" s="164"/>
      <c r="K40" s="164"/>
      <c r="L40" s="135"/>
      <c r="M40" s="135">
        <f t="shared" ref="M40:M46" si="2">SUM(E40:K40)</f>
        <v>0</v>
      </c>
      <c r="N40" s="135">
        <v>1</v>
      </c>
      <c r="O40" s="135"/>
    </row>
    <row r="41" spans="2:15" ht="63.75" customHeight="1" x14ac:dyDescent="0.25">
      <c r="B41" s="573"/>
      <c r="C41" s="135"/>
      <c r="D41" s="104"/>
      <c r="E41" s="164"/>
      <c r="F41" s="164"/>
      <c r="G41" s="164"/>
      <c r="H41" s="164"/>
      <c r="I41" s="169"/>
      <c r="J41" s="164"/>
      <c r="K41" s="164"/>
      <c r="L41" s="135"/>
      <c r="M41" s="135">
        <f t="shared" si="2"/>
        <v>0</v>
      </c>
      <c r="N41" s="135">
        <v>2</v>
      </c>
      <c r="O41" s="135"/>
    </row>
    <row r="42" spans="2:15" ht="33.75" customHeight="1" x14ac:dyDescent="0.25">
      <c r="B42" s="573"/>
      <c r="C42" s="135"/>
      <c r="D42" s="164"/>
      <c r="E42" s="164"/>
      <c r="F42" s="164"/>
      <c r="G42" s="164"/>
      <c r="H42" s="164"/>
      <c r="I42" s="169"/>
      <c r="J42" s="164"/>
      <c r="K42" s="164"/>
      <c r="L42" s="135"/>
      <c r="M42" s="135">
        <f t="shared" si="2"/>
        <v>0</v>
      </c>
      <c r="N42" s="135"/>
      <c r="O42" s="135"/>
    </row>
    <row r="43" spans="2:15" ht="51" customHeight="1" x14ac:dyDescent="0.25">
      <c r="B43" s="573"/>
      <c r="C43" s="135"/>
      <c r="D43" s="164"/>
      <c r="E43" s="164"/>
      <c r="F43" s="164"/>
      <c r="G43" s="164"/>
      <c r="H43" s="164"/>
      <c r="I43" s="169"/>
      <c r="J43" s="164"/>
      <c r="K43" s="164"/>
      <c r="L43" s="135"/>
      <c r="M43" s="135">
        <f t="shared" si="2"/>
        <v>0</v>
      </c>
      <c r="N43" s="135"/>
      <c r="O43" s="135"/>
    </row>
    <row r="44" spans="2:15" ht="38.25" customHeight="1" x14ac:dyDescent="0.25">
      <c r="B44" s="573"/>
      <c r="C44" s="135"/>
      <c r="D44" s="164"/>
      <c r="E44" s="164"/>
      <c r="F44" s="164"/>
      <c r="G44" s="164"/>
      <c r="H44" s="164"/>
      <c r="I44" s="169"/>
      <c r="J44" s="164"/>
      <c r="K44" s="164"/>
      <c r="L44" s="135"/>
      <c r="M44" s="135">
        <f t="shared" si="2"/>
        <v>0</v>
      </c>
      <c r="N44" s="135"/>
      <c r="O44" s="135"/>
    </row>
    <row r="45" spans="2:15" ht="39.75" customHeight="1" x14ac:dyDescent="0.25">
      <c r="B45" s="573"/>
      <c r="C45" s="135"/>
      <c r="D45" s="164"/>
      <c r="E45" s="164"/>
      <c r="F45" s="164"/>
      <c r="G45" s="164"/>
      <c r="H45" s="164"/>
      <c r="I45" s="169"/>
      <c r="J45" s="164"/>
      <c r="K45" s="164"/>
      <c r="L45" s="135"/>
      <c r="M45" s="135">
        <f t="shared" si="2"/>
        <v>0</v>
      </c>
      <c r="N45" s="135"/>
      <c r="O45" s="135"/>
    </row>
    <row r="46" spans="2:15" ht="44.25" customHeight="1" x14ac:dyDescent="0.25">
      <c r="B46" s="574"/>
      <c r="C46" s="135"/>
      <c r="D46" s="164"/>
      <c r="E46" s="164"/>
      <c r="F46" s="164"/>
      <c r="G46" s="164"/>
      <c r="H46" s="164"/>
      <c r="I46" s="169"/>
      <c r="J46" s="164"/>
      <c r="K46" s="164"/>
      <c r="L46" s="135"/>
      <c r="M46" s="135">
        <f t="shared" si="2"/>
        <v>0</v>
      </c>
      <c r="N46" s="135"/>
      <c r="O46" s="135"/>
    </row>
    <row r="47" spans="2:15" x14ac:dyDescent="0.25">
      <c r="C47" s="172"/>
      <c r="D47" s="176"/>
      <c r="E47" s="173"/>
      <c r="F47" s="173"/>
      <c r="G47" s="173"/>
      <c r="H47" s="173"/>
      <c r="I47" s="173"/>
      <c r="J47" s="173"/>
      <c r="K47" s="173"/>
      <c r="L47" s="172"/>
    </row>
    <row r="48" spans="2:15" ht="15.75" thickBot="1" x14ac:dyDescent="0.3">
      <c r="C48" s="172"/>
      <c r="D48" s="176"/>
      <c r="E48" s="173"/>
      <c r="F48" s="173"/>
      <c r="G48" s="173"/>
      <c r="H48" s="173"/>
      <c r="I48" s="173"/>
      <c r="J48" s="173"/>
      <c r="K48" s="173"/>
      <c r="L48" s="172"/>
    </row>
    <row r="49" spans="2:15" ht="15" customHeight="1" x14ac:dyDescent="0.25">
      <c r="B49" s="563" t="s">
        <v>252</v>
      </c>
      <c r="C49" s="564"/>
      <c r="D49" s="564"/>
      <c r="E49" s="564"/>
      <c r="F49" s="564"/>
      <c r="G49" s="564"/>
      <c r="H49" s="564"/>
      <c r="I49" s="564"/>
      <c r="J49" s="564"/>
      <c r="K49" s="564"/>
      <c r="L49" s="564"/>
      <c r="M49" s="564"/>
      <c r="N49" s="564"/>
      <c r="O49" s="565"/>
    </row>
    <row r="50" spans="2:15" ht="15" customHeight="1" x14ac:dyDescent="0.25">
      <c r="B50" s="566"/>
      <c r="C50" s="567"/>
      <c r="D50" s="567"/>
      <c r="E50" s="567"/>
      <c r="F50" s="567"/>
      <c r="G50" s="567"/>
      <c r="H50" s="567"/>
      <c r="I50" s="567"/>
      <c r="J50" s="567"/>
      <c r="K50" s="567"/>
      <c r="L50" s="567"/>
      <c r="M50" s="567"/>
      <c r="N50" s="567"/>
      <c r="O50" s="568"/>
    </row>
    <row r="51" spans="2:15" ht="15.75" customHeight="1" thickBot="1" x14ac:dyDescent="0.3">
      <c r="B51" s="569"/>
      <c r="C51" s="570"/>
      <c r="D51" s="570"/>
      <c r="E51" s="570"/>
      <c r="F51" s="570"/>
      <c r="G51" s="570"/>
      <c r="H51" s="570"/>
      <c r="I51" s="570"/>
      <c r="J51" s="570"/>
      <c r="K51" s="570"/>
      <c r="L51" s="570"/>
      <c r="M51" s="570"/>
      <c r="N51" s="570"/>
      <c r="O51" s="571"/>
    </row>
    <row r="52" spans="2:15" ht="54" customHeight="1" x14ac:dyDescent="0.25">
      <c r="B52" s="558" t="s">
        <v>297</v>
      </c>
      <c r="C52" s="553" t="s">
        <v>63</v>
      </c>
      <c r="D52" s="553" t="s">
        <v>253</v>
      </c>
      <c r="E52" s="555" t="s">
        <v>292</v>
      </c>
      <c r="F52" s="556"/>
      <c r="G52" s="556"/>
      <c r="H52" s="556"/>
      <c r="I52" s="556"/>
      <c r="J52" s="556"/>
      <c r="K52" s="557"/>
      <c r="L52" s="553" t="s">
        <v>254</v>
      </c>
      <c r="M52" s="558" t="s">
        <v>298</v>
      </c>
      <c r="N52" s="558" t="s">
        <v>309</v>
      </c>
      <c r="O52" s="558" t="s">
        <v>310</v>
      </c>
    </row>
    <row r="53" spans="2:15" ht="75.75" thickBot="1" x14ac:dyDescent="0.3">
      <c r="B53" s="559"/>
      <c r="C53" s="554"/>
      <c r="D53" s="554"/>
      <c r="E53" s="216" t="s">
        <v>284</v>
      </c>
      <c r="F53" s="216" t="s">
        <v>285</v>
      </c>
      <c r="G53" s="216" t="s">
        <v>287</v>
      </c>
      <c r="H53" s="216" t="s">
        <v>286</v>
      </c>
      <c r="I53" s="216" t="s">
        <v>288</v>
      </c>
      <c r="J53" s="216" t="s">
        <v>290</v>
      </c>
      <c r="K53" s="216" t="s">
        <v>289</v>
      </c>
      <c r="L53" s="554"/>
      <c r="M53" s="559"/>
      <c r="N53" s="559"/>
      <c r="O53" s="559"/>
    </row>
    <row r="54" spans="2:15" ht="51" customHeight="1" x14ac:dyDescent="0.25">
      <c r="B54" s="572">
        <v>4</v>
      </c>
      <c r="C54" s="135"/>
      <c r="D54" s="102"/>
      <c r="E54" s="164"/>
      <c r="F54" s="164"/>
      <c r="G54" s="164"/>
      <c r="H54" s="164"/>
      <c r="I54" s="169"/>
      <c r="J54" s="164"/>
      <c r="K54" s="164"/>
      <c r="L54" s="137"/>
      <c r="M54" s="135">
        <f>SUM(E54:K54)</f>
        <v>0</v>
      </c>
      <c r="N54" s="135">
        <v>2</v>
      </c>
      <c r="O54" s="135"/>
    </row>
    <row r="55" spans="2:15" ht="42" customHeight="1" x14ac:dyDescent="0.25">
      <c r="B55" s="573"/>
      <c r="C55" s="135"/>
      <c r="D55" s="103"/>
      <c r="E55" s="164"/>
      <c r="F55" s="164"/>
      <c r="G55" s="164"/>
      <c r="H55" s="164"/>
      <c r="I55" s="169"/>
      <c r="J55" s="164"/>
      <c r="K55" s="164"/>
      <c r="L55" s="135"/>
      <c r="M55" s="135">
        <f t="shared" ref="M55:M61" si="3">SUM(E55:K55)</f>
        <v>0</v>
      </c>
      <c r="N55" s="135">
        <v>2</v>
      </c>
      <c r="O55" s="135"/>
    </row>
    <row r="56" spans="2:15" ht="39.75" customHeight="1" x14ac:dyDescent="0.25">
      <c r="B56" s="573"/>
      <c r="C56" s="135"/>
      <c r="D56" s="164"/>
      <c r="E56" s="164"/>
      <c r="F56" s="164"/>
      <c r="G56" s="164"/>
      <c r="H56" s="164"/>
      <c r="I56" s="169"/>
      <c r="J56" s="164"/>
      <c r="K56" s="164"/>
      <c r="L56" s="135"/>
      <c r="M56" s="135">
        <f t="shared" si="3"/>
        <v>0</v>
      </c>
      <c r="N56" s="135"/>
      <c r="O56" s="135"/>
    </row>
    <row r="57" spans="2:15" ht="43.5" customHeight="1" x14ac:dyDescent="0.25">
      <c r="B57" s="573"/>
      <c r="C57" s="135"/>
      <c r="D57" s="164"/>
      <c r="E57" s="164"/>
      <c r="F57" s="164"/>
      <c r="G57" s="164"/>
      <c r="H57" s="164"/>
      <c r="I57" s="169"/>
      <c r="J57" s="164"/>
      <c r="K57" s="164"/>
      <c r="L57" s="135"/>
      <c r="M57" s="135">
        <f t="shared" si="3"/>
        <v>0</v>
      </c>
      <c r="N57" s="135"/>
      <c r="O57" s="135"/>
    </row>
    <row r="58" spans="2:15" ht="39.75" customHeight="1" x14ac:dyDescent="0.25">
      <c r="B58" s="573"/>
      <c r="C58" s="135"/>
      <c r="D58" s="164"/>
      <c r="E58" s="164"/>
      <c r="F58" s="164"/>
      <c r="G58" s="164"/>
      <c r="H58" s="164"/>
      <c r="I58" s="169"/>
      <c r="J58" s="164"/>
      <c r="K58" s="164"/>
      <c r="L58" s="135"/>
      <c r="M58" s="135">
        <f t="shared" si="3"/>
        <v>0</v>
      </c>
      <c r="N58" s="135"/>
      <c r="O58" s="135"/>
    </row>
    <row r="59" spans="2:15" ht="38.25" customHeight="1" x14ac:dyDescent="0.25">
      <c r="B59" s="573"/>
      <c r="C59" s="135"/>
      <c r="D59" s="164"/>
      <c r="E59" s="164"/>
      <c r="F59" s="164"/>
      <c r="G59" s="164"/>
      <c r="H59" s="164"/>
      <c r="I59" s="169"/>
      <c r="J59" s="164"/>
      <c r="K59" s="164"/>
      <c r="L59" s="135"/>
      <c r="M59" s="135">
        <f t="shared" si="3"/>
        <v>0</v>
      </c>
      <c r="N59" s="135"/>
      <c r="O59" s="135"/>
    </row>
    <row r="60" spans="2:15" ht="39.75" customHeight="1" x14ac:dyDescent="0.25">
      <c r="B60" s="573"/>
      <c r="C60" s="135"/>
      <c r="D60" s="164"/>
      <c r="E60" s="164"/>
      <c r="F60" s="164"/>
      <c r="G60" s="164"/>
      <c r="H60" s="164"/>
      <c r="I60" s="169"/>
      <c r="J60" s="164"/>
      <c r="K60" s="164"/>
      <c r="L60" s="135"/>
      <c r="M60" s="135">
        <f t="shared" si="3"/>
        <v>0</v>
      </c>
      <c r="N60" s="135"/>
      <c r="O60" s="135"/>
    </row>
    <row r="61" spans="2:15" ht="43.5" customHeight="1" x14ac:dyDescent="0.25">
      <c r="B61" s="574"/>
      <c r="C61" s="135"/>
      <c r="D61" s="164"/>
      <c r="E61" s="164"/>
      <c r="F61" s="164"/>
      <c r="G61" s="164"/>
      <c r="H61" s="164"/>
      <c r="I61" s="169"/>
      <c r="J61" s="164"/>
      <c r="K61" s="164"/>
      <c r="L61" s="135"/>
      <c r="M61" s="135">
        <f t="shared" si="3"/>
        <v>0</v>
      </c>
      <c r="N61" s="135"/>
      <c r="O61" s="135"/>
    </row>
    <row r="62" spans="2:15" ht="15.75" thickBot="1" x14ac:dyDescent="0.3">
      <c r="C62" s="172"/>
      <c r="D62" s="176"/>
      <c r="E62" s="173"/>
      <c r="F62" s="173"/>
      <c r="G62" s="173"/>
      <c r="H62" s="173"/>
      <c r="I62" s="173"/>
      <c r="J62" s="173"/>
      <c r="K62" s="173"/>
      <c r="L62" s="172"/>
    </row>
    <row r="63" spans="2:15" ht="23.25" customHeight="1" x14ac:dyDescent="0.25">
      <c r="B63" s="563" t="s">
        <v>252</v>
      </c>
      <c r="C63" s="564"/>
      <c r="D63" s="564"/>
      <c r="E63" s="564"/>
      <c r="F63" s="564"/>
      <c r="G63" s="564"/>
      <c r="H63" s="564"/>
      <c r="I63" s="564"/>
      <c r="J63" s="564"/>
      <c r="K63" s="564"/>
      <c r="L63" s="564"/>
      <c r="M63" s="564"/>
      <c r="N63" s="564"/>
      <c r="O63" s="565"/>
    </row>
    <row r="64" spans="2:15" ht="15" customHeight="1" x14ac:dyDescent="0.25">
      <c r="B64" s="566"/>
      <c r="C64" s="567"/>
      <c r="D64" s="567"/>
      <c r="E64" s="567"/>
      <c r="F64" s="567"/>
      <c r="G64" s="567"/>
      <c r="H64" s="567"/>
      <c r="I64" s="567"/>
      <c r="J64" s="567"/>
      <c r="K64" s="567"/>
      <c r="L64" s="567"/>
      <c r="M64" s="567"/>
      <c r="N64" s="567"/>
      <c r="O64" s="568"/>
    </row>
    <row r="65" spans="2:15" ht="25.5" customHeight="1" thickBot="1" x14ac:dyDescent="0.3">
      <c r="B65" s="569"/>
      <c r="C65" s="570"/>
      <c r="D65" s="570"/>
      <c r="E65" s="570"/>
      <c r="F65" s="570"/>
      <c r="G65" s="570"/>
      <c r="H65" s="570"/>
      <c r="I65" s="570"/>
      <c r="J65" s="570"/>
      <c r="K65" s="570"/>
      <c r="L65" s="570"/>
      <c r="M65" s="570"/>
      <c r="N65" s="570"/>
      <c r="O65" s="571"/>
    </row>
    <row r="66" spans="2:15" ht="45.75" customHeight="1" x14ac:dyDescent="0.25">
      <c r="B66" s="558" t="s">
        <v>297</v>
      </c>
      <c r="C66" s="553" t="s">
        <v>63</v>
      </c>
      <c r="D66" s="553" t="s">
        <v>253</v>
      </c>
      <c r="E66" s="555" t="s">
        <v>292</v>
      </c>
      <c r="F66" s="556"/>
      <c r="G66" s="556"/>
      <c r="H66" s="556"/>
      <c r="I66" s="556"/>
      <c r="J66" s="556"/>
      <c r="K66" s="557"/>
      <c r="L66" s="553" t="s">
        <v>254</v>
      </c>
      <c r="M66" s="558" t="s">
        <v>298</v>
      </c>
      <c r="N66" s="558" t="s">
        <v>309</v>
      </c>
      <c r="O66" s="558" t="s">
        <v>310</v>
      </c>
    </row>
    <row r="67" spans="2:15" ht="64.5" customHeight="1" x14ac:dyDescent="0.25">
      <c r="B67" s="559"/>
      <c r="C67" s="554"/>
      <c r="D67" s="554"/>
      <c r="E67" s="216" t="s">
        <v>284</v>
      </c>
      <c r="F67" s="216" t="s">
        <v>285</v>
      </c>
      <c r="G67" s="216" t="s">
        <v>287</v>
      </c>
      <c r="H67" s="216" t="s">
        <v>286</v>
      </c>
      <c r="I67" s="216" t="s">
        <v>288</v>
      </c>
      <c r="J67" s="216" t="s">
        <v>290</v>
      </c>
      <c r="K67" s="216" t="s">
        <v>289</v>
      </c>
      <c r="L67" s="554"/>
      <c r="M67" s="559"/>
      <c r="N67" s="559"/>
      <c r="O67" s="559"/>
    </row>
    <row r="68" spans="2:15" ht="33.75" customHeight="1" x14ac:dyDescent="0.25">
      <c r="B68" s="572">
        <v>5</v>
      </c>
      <c r="C68" s="135"/>
      <c r="D68" s="164"/>
      <c r="E68" s="164"/>
      <c r="F68" s="164"/>
      <c r="G68" s="164"/>
      <c r="H68" s="164"/>
      <c r="I68" s="169"/>
      <c r="J68" s="164"/>
      <c r="K68" s="164"/>
      <c r="L68" s="137"/>
      <c r="M68" s="135">
        <f>SUM(E68:K68)</f>
        <v>0</v>
      </c>
      <c r="N68" s="135"/>
      <c r="O68" s="135"/>
    </row>
    <row r="69" spans="2:15" ht="33.75" customHeight="1" x14ac:dyDescent="0.25">
      <c r="B69" s="573"/>
      <c r="C69" s="135"/>
      <c r="D69" s="164"/>
      <c r="E69" s="164"/>
      <c r="F69" s="164"/>
      <c r="G69" s="164"/>
      <c r="H69" s="164"/>
      <c r="I69" s="169"/>
      <c r="J69" s="164"/>
      <c r="K69" s="164"/>
      <c r="L69" s="135"/>
      <c r="M69" s="135">
        <f t="shared" ref="M69:M75" si="4">SUM(E69:K69)</f>
        <v>0</v>
      </c>
      <c r="N69" s="135"/>
      <c r="O69" s="135"/>
    </row>
    <row r="70" spans="2:15" ht="33" customHeight="1" x14ac:dyDescent="0.25">
      <c r="B70" s="573"/>
      <c r="C70" s="135"/>
      <c r="D70" s="164"/>
      <c r="E70" s="164"/>
      <c r="F70" s="164"/>
      <c r="G70" s="164"/>
      <c r="H70" s="164"/>
      <c r="I70" s="169"/>
      <c r="J70" s="164"/>
      <c r="K70" s="164"/>
      <c r="L70" s="135"/>
      <c r="M70" s="135">
        <f t="shared" si="4"/>
        <v>0</v>
      </c>
      <c r="N70" s="135"/>
      <c r="O70" s="135"/>
    </row>
    <row r="71" spans="2:15" ht="36" customHeight="1" x14ac:dyDescent="0.25">
      <c r="B71" s="573"/>
      <c r="C71" s="135"/>
      <c r="D71" s="164"/>
      <c r="E71" s="164"/>
      <c r="F71" s="164"/>
      <c r="G71" s="164"/>
      <c r="H71" s="164"/>
      <c r="I71" s="169"/>
      <c r="J71" s="164"/>
      <c r="K71" s="164"/>
      <c r="L71" s="135"/>
      <c r="M71" s="135">
        <f t="shared" si="4"/>
        <v>0</v>
      </c>
      <c r="N71" s="135"/>
      <c r="O71" s="135"/>
    </row>
    <row r="72" spans="2:15" ht="36" customHeight="1" x14ac:dyDescent="0.25">
      <c r="B72" s="573"/>
      <c r="C72" s="135"/>
      <c r="D72" s="164"/>
      <c r="E72" s="164"/>
      <c r="F72" s="164"/>
      <c r="G72" s="164"/>
      <c r="H72" s="164"/>
      <c r="I72" s="169"/>
      <c r="J72" s="164"/>
      <c r="K72" s="164"/>
      <c r="L72" s="135"/>
      <c r="M72" s="135">
        <f t="shared" si="4"/>
        <v>0</v>
      </c>
      <c r="N72" s="135"/>
      <c r="O72" s="135"/>
    </row>
    <row r="73" spans="2:15" ht="39.75" customHeight="1" x14ac:dyDescent="0.25">
      <c r="B73" s="573"/>
      <c r="C73" s="135"/>
      <c r="D73" s="164"/>
      <c r="E73" s="164"/>
      <c r="F73" s="164"/>
      <c r="G73" s="164"/>
      <c r="H73" s="164"/>
      <c r="I73" s="169"/>
      <c r="J73" s="164"/>
      <c r="K73" s="164"/>
      <c r="L73" s="135"/>
      <c r="M73" s="135">
        <f t="shared" si="4"/>
        <v>0</v>
      </c>
      <c r="N73" s="135"/>
      <c r="O73" s="135"/>
    </row>
    <row r="74" spans="2:15" ht="28.5" customHeight="1" x14ac:dyDescent="0.25">
      <c r="B74" s="573"/>
      <c r="C74" s="135"/>
      <c r="D74" s="164"/>
      <c r="E74" s="164"/>
      <c r="F74" s="164"/>
      <c r="G74" s="164"/>
      <c r="H74" s="164"/>
      <c r="I74" s="169"/>
      <c r="J74" s="164"/>
      <c r="K74" s="164"/>
      <c r="L74" s="135"/>
      <c r="M74" s="135">
        <f t="shared" si="4"/>
        <v>0</v>
      </c>
      <c r="N74" s="135"/>
      <c r="O74" s="135"/>
    </row>
    <row r="75" spans="2:15" ht="34.5" customHeight="1" x14ac:dyDescent="0.25">
      <c r="B75" s="574"/>
      <c r="C75" s="135"/>
      <c r="D75" s="164"/>
      <c r="E75" s="164"/>
      <c r="F75" s="164"/>
      <c r="G75" s="164"/>
      <c r="H75" s="164"/>
      <c r="I75" s="169"/>
      <c r="J75" s="164"/>
      <c r="K75" s="164"/>
      <c r="L75" s="135"/>
      <c r="M75" s="135">
        <f t="shared" si="4"/>
        <v>0</v>
      </c>
      <c r="N75" s="135"/>
      <c r="O75" s="135"/>
    </row>
    <row r="76" spans="2:15" ht="26.25" customHeight="1" thickBot="1" x14ac:dyDescent="0.3">
      <c r="C76" s="177"/>
      <c r="D76" s="177"/>
      <c r="E76" s="171"/>
      <c r="F76" s="171"/>
      <c r="G76" s="171"/>
      <c r="H76" s="171"/>
      <c r="I76" s="171"/>
      <c r="J76" s="171"/>
      <c r="K76" s="171"/>
      <c r="L76" s="177"/>
    </row>
    <row r="77" spans="2:15" ht="15" customHeight="1" x14ac:dyDescent="0.25">
      <c r="B77" s="563" t="s">
        <v>252</v>
      </c>
      <c r="C77" s="564"/>
      <c r="D77" s="564"/>
      <c r="E77" s="564"/>
      <c r="F77" s="564"/>
      <c r="G77" s="564"/>
      <c r="H77" s="564"/>
      <c r="I77" s="564"/>
      <c r="J77" s="564"/>
      <c r="K77" s="564"/>
      <c r="L77" s="564"/>
      <c r="M77" s="564"/>
      <c r="N77" s="564"/>
      <c r="O77" s="565"/>
    </row>
    <row r="78" spans="2:15" ht="15" customHeight="1" x14ac:dyDescent="0.25">
      <c r="B78" s="566"/>
      <c r="C78" s="567"/>
      <c r="D78" s="567"/>
      <c r="E78" s="567"/>
      <c r="F78" s="567"/>
      <c r="G78" s="567"/>
      <c r="H78" s="567"/>
      <c r="I78" s="567"/>
      <c r="J78" s="567"/>
      <c r="K78" s="567"/>
      <c r="L78" s="567"/>
      <c r="M78" s="567"/>
      <c r="N78" s="567"/>
      <c r="O78" s="568"/>
    </row>
    <row r="79" spans="2:15" ht="15.75" customHeight="1" thickBot="1" x14ac:dyDescent="0.3">
      <c r="B79" s="569"/>
      <c r="C79" s="570"/>
      <c r="D79" s="570"/>
      <c r="E79" s="570"/>
      <c r="F79" s="570"/>
      <c r="G79" s="570"/>
      <c r="H79" s="570"/>
      <c r="I79" s="570"/>
      <c r="J79" s="570"/>
      <c r="K79" s="570"/>
      <c r="L79" s="570"/>
      <c r="M79" s="570"/>
      <c r="N79" s="570"/>
      <c r="O79" s="571"/>
    </row>
    <row r="80" spans="2:15" ht="36.75" customHeight="1" x14ac:dyDescent="0.25">
      <c r="B80" s="558" t="s">
        <v>297</v>
      </c>
      <c r="C80" s="553" t="s">
        <v>63</v>
      </c>
      <c r="D80" s="553" t="s">
        <v>253</v>
      </c>
      <c r="E80" s="555" t="s">
        <v>292</v>
      </c>
      <c r="F80" s="556"/>
      <c r="G80" s="556"/>
      <c r="H80" s="556"/>
      <c r="I80" s="556"/>
      <c r="J80" s="556"/>
      <c r="K80" s="557"/>
      <c r="L80" s="553" t="s">
        <v>254</v>
      </c>
      <c r="M80" s="558" t="s">
        <v>298</v>
      </c>
      <c r="N80" s="558" t="s">
        <v>309</v>
      </c>
      <c r="O80" s="558" t="s">
        <v>310</v>
      </c>
    </row>
    <row r="81" spans="2:15" ht="75" x14ac:dyDescent="0.25">
      <c r="B81" s="559"/>
      <c r="C81" s="554"/>
      <c r="D81" s="554"/>
      <c r="E81" s="216" t="s">
        <v>284</v>
      </c>
      <c r="F81" s="216" t="s">
        <v>285</v>
      </c>
      <c r="G81" s="216" t="s">
        <v>287</v>
      </c>
      <c r="H81" s="216" t="s">
        <v>286</v>
      </c>
      <c r="I81" s="216" t="s">
        <v>288</v>
      </c>
      <c r="J81" s="216" t="s">
        <v>290</v>
      </c>
      <c r="K81" s="216" t="s">
        <v>289</v>
      </c>
      <c r="L81" s="554"/>
      <c r="M81" s="559"/>
      <c r="N81" s="559"/>
      <c r="O81" s="559"/>
    </row>
    <row r="82" spans="2:15" ht="48" customHeight="1" x14ac:dyDescent="0.25">
      <c r="B82" s="572">
        <v>6</v>
      </c>
      <c r="C82" s="135"/>
      <c r="D82" s="164"/>
      <c r="E82" s="164"/>
      <c r="F82" s="164"/>
      <c r="G82" s="164"/>
      <c r="H82" s="164"/>
      <c r="I82" s="169"/>
      <c r="J82" s="164"/>
      <c r="K82" s="164"/>
      <c r="L82" s="137"/>
      <c r="M82" s="135">
        <f>SUM(E82:K82)</f>
        <v>0</v>
      </c>
      <c r="N82" s="135"/>
      <c r="O82" s="135"/>
    </row>
    <row r="83" spans="2:15" ht="37.5" customHeight="1" x14ac:dyDescent="0.25">
      <c r="B83" s="573"/>
      <c r="C83" s="135"/>
      <c r="D83" s="164"/>
      <c r="E83" s="164"/>
      <c r="F83" s="164"/>
      <c r="G83" s="164"/>
      <c r="H83" s="164"/>
      <c r="I83" s="169"/>
      <c r="J83" s="164"/>
      <c r="K83" s="164"/>
      <c r="L83" s="135"/>
      <c r="M83" s="135">
        <f t="shared" ref="M83:M89" si="5">SUM(E83:K83)</f>
        <v>0</v>
      </c>
      <c r="N83" s="135"/>
      <c r="O83" s="135"/>
    </row>
    <row r="84" spans="2:15" ht="50.25" customHeight="1" x14ac:dyDescent="0.25">
      <c r="B84" s="573"/>
      <c r="C84" s="135"/>
      <c r="D84" s="164"/>
      <c r="E84" s="164"/>
      <c r="F84" s="164"/>
      <c r="G84" s="164"/>
      <c r="H84" s="164"/>
      <c r="I84" s="169"/>
      <c r="J84" s="164"/>
      <c r="K84" s="164"/>
      <c r="L84" s="135"/>
      <c r="M84" s="135">
        <f t="shared" si="5"/>
        <v>0</v>
      </c>
      <c r="N84" s="135"/>
      <c r="O84" s="135"/>
    </row>
    <row r="85" spans="2:15" ht="44.25" customHeight="1" x14ac:dyDescent="0.25">
      <c r="B85" s="573"/>
      <c r="C85" s="135"/>
      <c r="D85" s="164"/>
      <c r="E85" s="164"/>
      <c r="F85" s="164"/>
      <c r="G85" s="164"/>
      <c r="H85" s="164"/>
      <c r="I85" s="169"/>
      <c r="J85" s="164"/>
      <c r="K85" s="164"/>
      <c r="L85" s="135"/>
      <c r="M85" s="135">
        <f t="shared" si="5"/>
        <v>0</v>
      </c>
      <c r="N85" s="135"/>
      <c r="O85" s="135"/>
    </row>
    <row r="86" spans="2:15" ht="48" customHeight="1" x14ac:dyDescent="0.25">
      <c r="B86" s="573"/>
      <c r="C86" s="135"/>
      <c r="D86" s="164"/>
      <c r="E86" s="164"/>
      <c r="F86" s="164"/>
      <c r="G86" s="164"/>
      <c r="H86" s="164"/>
      <c r="I86" s="169"/>
      <c r="J86" s="164"/>
      <c r="K86" s="164"/>
      <c r="L86" s="135"/>
      <c r="M86" s="135">
        <f t="shared" si="5"/>
        <v>0</v>
      </c>
      <c r="N86" s="135"/>
      <c r="O86" s="135"/>
    </row>
    <row r="87" spans="2:15" ht="48.75" customHeight="1" x14ac:dyDescent="0.25">
      <c r="B87" s="573"/>
      <c r="C87" s="135"/>
      <c r="D87" s="164"/>
      <c r="E87" s="164"/>
      <c r="F87" s="164"/>
      <c r="G87" s="164"/>
      <c r="H87" s="164"/>
      <c r="I87" s="169"/>
      <c r="J87" s="164"/>
      <c r="K87" s="164"/>
      <c r="L87" s="135"/>
      <c r="M87" s="135">
        <f t="shared" si="5"/>
        <v>0</v>
      </c>
      <c r="N87" s="135"/>
      <c r="O87" s="135"/>
    </row>
    <row r="88" spans="2:15" ht="43.5" customHeight="1" x14ac:dyDescent="0.25">
      <c r="B88" s="573"/>
      <c r="C88" s="135"/>
      <c r="D88" s="164"/>
      <c r="E88" s="164"/>
      <c r="F88" s="164"/>
      <c r="G88" s="164"/>
      <c r="H88" s="164"/>
      <c r="I88" s="169"/>
      <c r="J88" s="164"/>
      <c r="K88" s="164"/>
      <c r="L88" s="135"/>
      <c r="M88" s="135">
        <f t="shared" si="5"/>
        <v>0</v>
      </c>
      <c r="N88" s="135"/>
      <c r="O88" s="135"/>
    </row>
    <row r="89" spans="2:15" ht="49.5" customHeight="1" x14ac:dyDescent="0.25">
      <c r="B89" s="574"/>
      <c r="C89" s="135"/>
      <c r="D89" s="164"/>
      <c r="E89" s="164"/>
      <c r="F89" s="164"/>
      <c r="G89" s="164"/>
      <c r="H89" s="164"/>
      <c r="I89" s="169"/>
      <c r="J89" s="164"/>
      <c r="K89" s="164"/>
      <c r="L89" s="135"/>
      <c r="M89" s="135">
        <f t="shared" si="5"/>
        <v>0</v>
      </c>
      <c r="N89" s="135"/>
      <c r="O89" s="135"/>
    </row>
    <row r="90" spans="2:15" ht="15.75" thickBot="1" x14ac:dyDescent="0.3">
      <c r="C90" s="172"/>
      <c r="D90" s="176"/>
      <c r="E90" s="173"/>
      <c r="F90" s="173"/>
      <c r="G90" s="173"/>
      <c r="H90" s="173"/>
      <c r="I90" s="173"/>
      <c r="J90" s="173"/>
      <c r="K90" s="173"/>
      <c r="L90" s="172"/>
    </row>
    <row r="91" spans="2:15" ht="15" customHeight="1" x14ac:dyDescent="0.25">
      <c r="B91" s="563" t="s">
        <v>252</v>
      </c>
      <c r="C91" s="564"/>
      <c r="D91" s="564"/>
      <c r="E91" s="564"/>
      <c r="F91" s="564"/>
      <c r="G91" s="564"/>
      <c r="H91" s="564"/>
      <c r="I91" s="564"/>
      <c r="J91" s="564"/>
      <c r="K91" s="564"/>
      <c r="L91" s="564"/>
      <c r="M91" s="564"/>
      <c r="N91" s="564"/>
      <c r="O91" s="565"/>
    </row>
    <row r="92" spans="2:15" ht="15" customHeight="1" x14ac:dyDescent="0.25">
      <c r="B92" s="566"/>
      <c r="C92" s="567"/>
      <c r="D92" s="567"/>
      <c r="E92" s="567"/>
      <c r="F92" s="567"/>
      <c r="G92" s="567"/>
      <c r="H92" s="567"/>
      <c r="I92" s="567"/>
      <c r="J92" s="567"/>
      <c r="K92" s="567"/>
      <c r="L92" s="567"/>
      <c r="M92" s="567"/>
      <c r="N92" s="567"/>
      <c r="O92" s="568"/>
    </row>
    <row r="93" spans="2:15" ht="15.75" customHeight="1" thickBot="1" x14ac:dyDescent="0.3">
      <c r="B93" s="569"/>
      <c r="C93" s="570"/>
      <c r="D93" s="570"/>
      <c r="E93" s="570"/>
      <c r="F93" s="570"/>
      <c r="G93" s="570"/>
      <c r="H93" s="570"/>
      <c r="I93" s="570"/>
      <c r="J93" s="570"/>
      <c r="K93" s="570"/>
      <c r="L93" s="570"/>
      <c r="M93" s="570"/>
      <c r="N93" s="570"/>
      <c r="O93" s="571"/>
    </row>
    <row r="94" spans="2:15" ht="45" customHeight="1" x14ac:dyDescent="0.25">
      <c r="B94" s="558" t="s">
        <v>297</v>
      </c>
      <c r="C94" s="553" t="s">
        <v>63</v>
      </c>
      <c r="D94" s="553" t="s">
        <v>253</v>
      </c>
      <c r="E94" s="555" t="s">
        <v>292</v>
      </c>
      <c r="F94" s="556"/>
      <c r="G94" s="556"/>
      <c r="H94" s="556"/>
      <c r="I94" s="556"/>
      <c r="J94" s="556"/>
      <c r="K94" s="557"/>
      <c r="L94" s="553" t="s">
        <v>254</v>
      </c>
      <c r="M94" s="558" t="s">
        <v>298</v>
      </c>
      <c r="N94" s="558" t="s">
        <v>309</v>
      </c>
      <c r="O94" s="558" t="s">
        <v>310</v>
      </c>
    </row>
    <row r="95" spans="2:15" ht="75" x14ac:dyDescent="0.25">
      <c r="B95" s="559"/>
      <c r="C95" s="554"/>
      <c r="D95" s="554"/>
      <c r="E95" s="216" t="s">
        <v>284</v>
      </c>
      <c r="F95" s="216" t="s">
        <v>285</v>
      </c>
      <c r="G95" s="216" t="s">
        <v>287</v>
      </c>
      <c r="H95" s="216" t="s">
        <v>286</v>
      </c>
      <c r="I95" s="216" t="s">
        <v>288</v>
      </c>
      <c r="J95" s="216" t="s">
        <v>290</v>
      </c>
      <c r="K95" s="216" t="s">
        <v>289</v>
      </c>
      <c r="L95" s="554"/>
      <c r="M95" s="559"/>
      <c r="N95" s="559"/>
      <c r="O95" s="559"/>
    </row>
    <row r="96" spans="2:15" ht="55.5" customHeight="1" x14ac:dyDescent="0.25">
      <c r="B96" s="572">
        <v>7</v>
      </c>
      <c r="C96" s="135"/>
      <c r="D96" s="164"/>
      <c r="E96" s="164"/>
      <c r="F96" s="164"/>
      <c r="G96" s="164"/>
      <c r="H96" s="164"/>
      <c r="I96" s="169"/>
      <c r="J96" s="164"/>
      <c r="K96" s="164"/>
      <c r="L96" s="137"/>
      <c r="M96" s="135">
        <f>SUM(E96:K96)</f>
        <v>0</v>
      </c>
      <c r="N96" s="135"/>
      <c r="O96" s="135"/>
    </row>
    <row r="97" spans="2:15" ht="39.75" customHeight="1" x14ac:dyDescent="0.25">
      <c r="B97" s="573"/>
      <c r="C97" s="135"/>
      <c r="D97" s="164"/>
      <c r="E97" s="164"/>
      <c r="F97" s="164"/>
      <c r="G97" s="164"/>
      <c r="H97" s="164"/>
      <c r="I97" s="169"/>
      <c r="J97" s="164"/>
      <c r="K97" s="164"/>
      <c r="L97" s="135"/>
      <c r="M97" s="135">
        <f t="shared" ref="M97:M103" si="6">SUM(E97:K97)</f>
        <v>0</v>
      </c>
      <c r="N97" s="135"/>
      <c r="O97" s="135"/>
    </row>
    <row r="98" spans="2:15" ht="37.5" customHeight="1" x14ac:dyDescent="0.25">
      <c r="B98" s="573"/>
      <c r="C98" s="135"/>
      <c r="D98" s="164"/>
      <c r="E98" s="164"/>
      <c r="F98" s="164"/>
      <c r="G98" s="164"/>
      <c r="H98" s="164"/>
      <c r="I98" s="169"/>
      <c r="J98" s="164"/>
      <c r="K98" s="164"/>
      <c r="L98" s="135"/>
      <c r="M98" s="135">
        <f t="shared" si="6"/>
        <v>0</v>
      </c>
      <c r="N98" s="135"/>
      <c r="O98" s="135"/>
    </row>
    <row r="99" spans="2:15" ht="38.25" customHeight="1" x14ac:dyDescent="0.25">
      <c r="B99" s="573"/>
      <c r="C99" s="135"/>
      <c r="D99" s="164"/>
      <c r="E99" s="164"/>
      <c r="F99" s="164"/>
      <c r="G99" s="164"/>
      <c r="H99" s="164"/>
      <c r="I99" s="169"/>
      <c r="J99" s="164"/>
      <c r="K99" s="164"/>
      <c r="L99" s="135"/>
      <c r="M99" s="135">
        <f t="shared" si="6"/>
        <v>0</v>
      </c>
      <c r="N99" s="135"/>
      <c r="O99" s="135"/>
    </row>
    <row r="100" spans="2:15" ht="40.5" customHeight="1" x14ac:dyDescent="0.25">
      <c r="B100" s="573"/>
      <c r="C100" s="135"/>
      <c r="D100" s="164"/>
      <c r="E100" s="164"/>
      <c r="F100" s="164"/>
      <c r="G100" s="164"/>
      <c r="H100" s="164"/>
      <c r="I100" s="169"/>
      <c r="J100" s="164"/>
      <c r="K100" s="164"/>
      <c r="L100" s="135"/>
      <c r="M100" s="135">
        <f t="shared" si="6"/>
        <v>0</v>
      </c>
      <c r="N100" s="135"/>
      <c r="O100" s="135"/>
    </row>
    <row r="101" spans="2:15" ht="37.5" customHeight="1" x14ac:dyDescent="0.25">
      <c r="B101" s="573"/>
      <c r="C101" s="135"/>
      <c r="D101" s="164"/>
      <c r="E101" s="164"/>
      <c r="F101" s="164"/>
      <c r="G101" s="164"/>
      <c r="H101" s="164"/>
      <c r="I101" s="169"/>
      <c r="J101" s="164"/>
      <c r="K101" s="164"/>
      <c r="L101" s="135"/>
      <c r="M101" s="135">
        <f t="shared" si="6"/>
        <v>0</v>
      </c>
      <c r="N101" s="135"/>
      <c r="O101" s="135"/>
    </row>
    <row r="102" spans="2:15" ht="45" customHeight="1" x14ac:dyDescent="0.25">
      <c r="B102" s="573"/>
      <c r="C102" s="135"/>
      <c r="D102" s="164"/>
      <c r="E102" s="164"/>
      <c r="F102" s="164"/>
      <c r="G102" s="164"/>
      <c r="H102" s="164"/>
      <c r="I102" s="169"/>
      <c r="J102" s="164"/>
      <c r="K102" s="164"/>
      <c r="L102" s="135"/>
      <c r="M102" s="135">
        <f t="shared" si="6"/>
        <v>0</v>
      </c>
      <c r="N102" s="135"/>
      <c r="O102" s="135"/>
    </row>
    <row r="103" spans="2:15" ht="44.25" customHeight="1" x14ac:dyDescent="0.25">
      <c r="B103" s="574"/>
      <c r="C103" s="135"/>
      <c r="D103" s="164"/>
      <c r="E103" s="164"/>
      <c r="F103" s="164"/>
      <c r="G103" s="164"/>
      <c r="H103" s="164"/>
      <c r="I103" s="169"/>
      <c r="J103" s="164"/>
      <c r="K103" s="164"/>
      <c r="L103" s="135"/>
      <c r="M103" s="135">
        <f t="shared" si="6"/>
        <v>0</v>
      </c>
      <c r="N103" s="135"/>
      <c r="O103" s="135"/>
    </row>
    <row r="104" spans="2:15" ht="15.75" thickBot="1" x14ac:dyDescent="0.3">
      <c r="C104" s="172"/>
      <c r="D104" s="176"/>
      <c r="E104" s="173"/>
      <c r="F104" s="173"/>
      <c r="G104" s="173"/>
      <c r="H104" s="173"/>
      <c r="I104" s="173"/>
      <c r="J104" s="173"/>
      <c r="K104" s="173"/>
      <c r="L104" s="172"/>
    </row>
    <row r="105" spans="2:15" ht="15" customHeight="1" x14ac:dyDescent="0.25">
      <c r="B105" s="563" t="s">
        <v>252</v>
      </c>
      <c r="C105" s="564"/>
      <c r="D105" s="564"/>
      <c r="E105" s="564"/>
      <c r="F105" s="564"/>
      <c r="G105" s="564"/>
      <c r="H105" s="564"/>
      <c r="I105" s="564"/>
      <c r="J105" s="564"/>
      <c r="K105" s="564"/>
      <c r="L105" s="564"/>
      <c r="M105" s="564"/>
      <c r="N105" s="564"/>
      <c r="O105" s="565"/>
    </row>
    <row r="106" spans="2:15" ht="15" customHeight="1" x14ac:dyDescent="0.25">
      <c r="B106" s="566"/>
      <c r="C106" s="567"/>
      <c r="D106" s="567"/>
      <c r="E106" s="567"/>
      <c r="F106" s="567"/>
      <c r="G106" s="567"/>
      <c r="H106" s="567"/>
      <c r="I106" s="567"/>
      <c r="J106" s="567"/>
      <c r="K106" s="567"/>
      <c r="L106" s="567"/>
      <c r="M106" s="567"/>
      <c r="N106" s="567"/>
      <c r="O106" s="568"/>
    </row>
    <row r="107" spans="2:15" ht="35.25" customHeight="1" thickBot="1" x14ac:dyDescent="0.3">
      <c r="B107" s="569"/>
      <c r="C107" s="570"/>
      <c r="D107" s="570"/>
      <c r="E107" s="570"/>
      <c r="F107" s="570"/>
      <c r="G107" s="570"/>
      <c r="H107" s="570"/>
      <c r="I107" s="570"/>
      <c r="J107" s="570"/>
      <c r="K107" s="570"/>
      <c r="L107" s="570"/>
      <c r="M107" s="570"/>
      <c r="N107" s="570"/>
      <c r="O107" s="571"/>
    </row>
    <row r="108" spans="2:15" ht="41.25" customHeight="1" x14ac:dyDescent="0.25">
      <c r="B108" s="558" t="s">
        <v>297</v>
      </c>
      <c r="C108" s="553" t="s">
        <v>63</v>
      </c>
      <c r="D108" s="553" t="s">
        <v>253</v>
      </c>
      <c r="E108" s="555" t="s">
        <v>292</v>
      </c>
      <c r="F108" s="556"/>
      <c r="G108" s="556"/>
      <c r="H108" s="556"/>
      <c r="I108" s="556"/>
      <c r="J108" s="556"/>
      <c r="K108" s="557"/>
      <c r="L108" s="553" t="s">
        <v>254</v>
      </c>
      <c r="M108" s="558" t="s">
        <v>298</v>
      </c>
      <c r="N108" s="558" t="s">
        <v>309</v>
      </c>
      <c r="O108" s="558" t="s">
        <v>310</v>
      </c>
    </row>
    <row r="109" spans="2:15" ht="75" x14ac:dyDescent="0.25">
      <c r="B109" s="559"/>
      <c r="C109" s="554"/>
      <c r="D109" s="554"/>
      <c r="E109" s="216" t="s">
        <v>284</v>
      </c>
      <c r="F109" s="216" t="s">
        <v>285</v>
      </c>
      <c r="G109" s="216" t="s">
        <v>287</v>
      </c>
      <c r="H109" s="216" t="s">
        <v>286</v>
      </c>
      <c r="I109" s="216" t="s">
        <v>288</v>
      </c>
      <c r="J109" s="216" t="s">
        <v>290</v>
      </c>
      <c r="K109" s="216" t="s">
        <v>289</v>
      </c>
      <c r="L109" s="554"/>
      <c r="M109" s="559"/>
      <c r="N109" s="559"/>
      <c r="O109" s="559"/>
    </row>
    <row r="110" spans="2:15" ht="52.5" customHeight="1" x14ac:dyDescent="0.25">
      <c r="B110" s="572">
        <v>8</v>
      </c>
      <c r="C110" s="135"/>
      <c r="D110" s="164"/>
      <c r="E110" s="164"/>
      <c r="F110" s="164"/>
      <c r="G110" s="164"/>
      <c r="H110" s="164"/>
      <c r="I110" s="169"/>
      <c r="J110" s="164"/>
      <c r="K110" s="164"/>
      <c r="L110" s="137"/>
      <c r="M110" s="135">
        <f>SUM(E110:K110)</f>
        <v>0</v>
      </c>
      <c r="N110" s="135"/>
      <c r="O110" s="135"/>
    </row>
    <row r="111" spans="2:15" ht="43.5" customHeight="1" x14ac:dyDescent="0.25">
      <c r="B111" s="573"/>
      <c r="C111" s="135"/>
      <c r="D111" s="164"/>
      <c r="E111" s="164"/>
      <c r="F111" s="164"/>
      <c r="G111" s="164"/>
      <c r="H111" s="164"/>
      <c r="I111" s="169"/>
      <c r="J111" s="164"/>
      <c r="K111" s="164"/>
      <c r="L111" s="135"/>
      <c r="M111" s="135">
        <f t="shared" ref="M111:M117" si="7">SUM(E111:K111)</f>
        <v>0</v>
      </c>
      <c r="N111" s="135"/>
      <c r="O111" s="135"/>
    </row>
    <row r="112" spans="2:15" ht="40.5" customHeight="1" x14ac:dyDescent="0.25">
      <c r="B112" s="573"/>
      <c r="C112" s="135"/>
      <c r="D112" s="164"/>
      <c r="E112" s="164"/>
      <c r="F112" s="164"/>
      <c r="G112" s="164"/>
      <c r="H112" s="164"/>
      <c r="I112" s="169"/>
      <c r="J112" s="164"/>
      <c r="K112" s="164"/>
      <c r="L112" s="135"/>
      <c r="M112" s="135">
        <f t="shared" si="7"/>
        <v>0</v>
      </c>
      <c r="N112" s="135"/>
      <c r="O112" s="135"/>
    </row>
    <row r="113" spans="2:15" ht="40.5" customHeight="1" x14ac:dyDescent="0.25">
      <c r="B113" s="573"/>
      <c r="C113" s="135"/>
      <c r="D113" s="164"/>
      <c r="E113" s="164"/>
      <c r="F113" s="164"/>
      <c r="G113" s="164"/>
      <c r="H113" s="164"/>
      <c r="I113" s="169"/>
      <c r="J113" s="164"/>
      <c r="K113" s="164"/>
      <c r="L113" s="135"/>
      <c r="M113" s="135">
        <f t="shared" si="7"/>
        <v>0</v>
      </c>
      <c r="N113" s="135"/>
      <c r="O113" s="135"/>
    </row>
    <row r="114" spans="2:15" ht="48" customHeight="1" x14ac:dyDescent="0.25">
      <c r="B114" s="573"/>
      <c r="C114" s="135"/>
      <c r="D114" s="164"/>
      <c r="E114" s="164"/>
      <c r="F114" s="164"/>
      <c r="G114" s="164"/>
      <c r="H114" s="164"/>
      <c r="I114" s="169"/>
      <c r="J114" s="164"/>
      <c r="K114" s="164"/>
      <c r="L114" s="135"/>
      <c r="M114" s="135">
        <f t="shared" si="7"/>
        <v>0</v>
      </c>
      <c r="N114" s="135"/>
      <c r="O114" s="135"/>
    </row>
    <row r="115" spans="2:15" ht="37.5" customHeight="1" x14ac:dyDescent="0.25">
      <c r="B115" s="573"/>
      <c r="C115" s="135"/>
      <c r="D115" s="164"/>
      <c r="E115" s="164"/>
      <c r="F115" s="164"/>
      <c r="G115" s="164"/>
      <c r="H115" s="164"/>
      <c r="I115" s="169"/>
      <c r="J115" s="164"/>
      <c r="K115" s="164"/>
      <c r="L115" s="135"/>
      <c r="M115" s="135">
        <f t="shared" si="7"/>
        <v>0</v>
      </c>
      <c r="N115" s="135"/>
      <c r="O115" s="135"/>
    </row>
    <row r="116" spans="2:15" ht="45.75" customHeight="1" x14ac:dyDescent="0.25">
      <c r="B116" s="573"/>
      <c r="C116" s="135"/>
      <c r="D116" s="164"/>
      <c r="E116" s="164"/>
      <c r="F116" s="164"/>
      <c r="G116" s="164"/>
      <c r="H116" s="164"/>
      <c r="I116" s="169"/>
      <c r="J116" s="164"/>
      <c r="K116" s="164"/>
      <c r="L116" s="135"/>
      <c r="M116" s="135">
        <f t="shared" si="7"/>
        <v>0</v>
      </c>
      <c r="N116" s="135"/>
      <c r="O116" s="135"/>
    </row>
    <row r="117" spans="2:15" ht="51.75" customHeight="1" x14ac:dyDescent="0.25">
      <c r="B117" s="574"/>
      <c r="C117" s="135"/>
      <c r="D117" s="164"/>
      <c r="E117" s="164"/>
      <c r="F117" s="164"/>
      <c r="G117" s="164"/>
      <c r="H117" s="164"/>
      <c r="I117" s="169"/>
      <c r="J117" s="164"/>
      <c r="K117" s="164"/>
      <c r="L117" s="135"/>
      <c r="M117" s="135">
        <f t="shared" si="7"/>
        <v>0</v>
      </c>
      <c r="N117" s="135"/>
      <c r="O117" s="135"/>
    </row>
    <row r="118" spans="2:15" ht="25.5" customHeight="1" thickBot="1" x14ac:dyDescent="0.3">
      <c r="C118" s="176"/>
      <c r="D118" s="176"/>
      <c r="E118" s="176"/>
      <c r="F118" s="176"/>
      <c r="G118" s="176"/>
      <c r="H118" s="176"/>
      <c r="I118" s="176"/>
      <c r="J118" s="176"/>
      <c r="K118" s="176"/>
      <c r="L118" s="172"/>
    </row>
    <row r="119" spans="2:15" ht="15" customHeight="1" x14ac:dyDescent="0.25">
      <c r="B119" s="563" t="s">
        <v>252</v>
      </c>
      <c r="C119" s="564"/>
      <c r="D119" s="564"/>
      <c r="E119" s="564"/>
      <c r="F119" s="564"/>
      <c r="G119" s="564"/>
      <c r="H119" s="564"/>
      <c r="I119" s="564"/>
      <c r="J119" s="564"/>
      <c r="K119" s="564"/>
      <c r="L119" s="564"/>
      <c r="M119" s="564"/>
      <c r="N119" s="564"/>
      <c r="O119" s="565"/>
    </row>
    <row r="120" spans="2:15" ht="15" customHeight="1" x14ac:dyDescent="0.25">
      <c r="B120" s="566"/>
      <c r="C120" s="567"/>
      <c r="D120" s="567"/>
      <c r="E120" s="567"/>
      <c r="F120" s="567"/>
      <c r="G120" s="567"/>
      <c r="H120" s="567"/>
      <c r="I120" s="567"/>
      <c r="J120" s="567"/>
      <c r="K120" s="567"/>
      <c r="L120" s="567"/>
      <c r="M120" s="567"/>
      <c r="N120" s="567"/>
      <c r="O120" s="568"/>
    </row>
    <row r="121" spans="2:15" ht="15.75" customHeight="1" thickBot="1" x14ac:dyDescent="0.3">
      <c r="B121" s="569"/>
      <c r="C121" s="570"/>
      <c r="D121" s="570"/>
      <c r="E121" s="570"/>
      <c r="F121" s="570"/>
      <c r="G121" s="570"/>
      <c r="H121" s="570"/>
      <c r="I121" s="570"/>
      <c r="J121" s="570"/>
      <c r="K121" s="570"/>
      <c r="L121" s="570"/>
      <c r="M121" s="570"/>
      <c r="N121" s="570"/>
      <c r="O121" s="571"/>
    </row>
    <row r="122" spans="2:15" ht="43.5" customHeight="1" x14ac:dyDescent="0.25">
      <c r="B122" s="558" t="s">
        <v>297</v>
      </c>
      <c r="C122" s="553" t="s">
        <v>63</v>
      </c>
      <c r="D122" s="553" t="s">
        <v>253</v>
      </c>
      <c r="E122" s="555" t="s">
        <v>292</v>
      </c>
      <c r="F122" s="556"/>
      <c r="G122" s="556"/>
      <c r="H122" s="556"/>
      <c r="I122" s="556"/>
      <c r="J122" s="556"/>
      <c r="K122" s="557"/>
      <c r="L122" s="553" t="s">
        <v>254</v>
      </c>
      <c r="M122" s="558" t="s">
        <v>298</v>
      </c>
      <c r="N122" s="558" t="s">
        <v>309</v>
      </c>
      <c r="O122" s="558" t="s">
        <v>310</v>
      </c>
    </row>
    <row r="123" spans="2:15" ht="75" x14ac:dyDescent="0.25">
      <c r="B123" s="559"/>
      <c r="C123" s="554"/>
      <c r="D123" s="554"/>
      <c r="E123" s="216" t="s">
        <v>284</v>
      </c>
      <c r="F123" s="216" t="s">
        <v>285</v>
      </c>
      <c r="G123" s="216" t="s">
        <v>287</v>
      </c>
      <c r="H123" s="216" t="s">
        <v>286</v>
      </c>
      <c r="I123" s="216" t="s">
        <v>288</v>
      </c>
      <c r="J123" s="216" t="s">
        <v>290</v>
      </c>
      <c r="K123" s="216" t="s">
        <v>289</v>
      </c>
      <c r="L123" s="554"/>
      <c r="M123" s="559"/>
      <c r="N123" s="559"/>
      <c r="O123" s="559"/>
    </row>
    <row r="124" spans="2:15" ht="47.25" customHeight="1" x14ac:dyDescent="0.25">
      <c r="B124" s="572">
        <v>9</v>
      </c>
      <c r="C124" s="135"/>
      <c r="D124" s="164"/>
      <c r="E124" s="164"/>
      <c r="F124" s="164"/>
      <c r="G124" s="164"/>
      <c r="H124" s="164"/>
      <c r="I124" s="169"/>
      <c r="J124" s="164"/>
      <c r="K124" s="164"/>
      <c r="L124" s="137"/>
      <c r="M124" s="135">
        <f>SUM(E124:K124)</f>
        <v>0</v>
      </c>
      <c r="N124" s="135"/>
      <c r="O124" s="135"/>
    </row>
    <row r="125" spans="2:15" ht="39.75" customHeight="1" x14ac:dyDescent="0.25">
      <c r="B125" s="573"/>
      <c r="C125" s="135"/>
      <c r="D125" s="164"/>
      <c r="E125" s="164"/>
      <c r="F125" s="164"/>
      <c r="G125" s="164"/>
      <c r="H125" s="164"/>
      <c r="I125" s="169"/>
      <c r="J125" s="164"/>
      <c r="K125" s="164"/>
      <c r="L125" s="135"/>
      <c r="M125" s="135">
        <f t="shared" ref="M125:M131" si="8">SUM(E125:K125)</f>
        <v>0</v>
      </c>
      <c r="N125" s="135"/>
      <c r="O125" s="135"/>
    </row>
    <row r="126" spans="2:15" ht="40.5" customHeight="1" x14ac:dyDescent="0.25">
      <c r="B126" s="573"/>
      <c r="C126" s="135"/>
      <c r="D126" s="164"/>
      <c r="E126" s="164"/>
      <c r="F126" s="164"/>
      <c r="G126" s="164"/>
      <c r="H126" s="164"/>
      <c r="I126" s="169"/>
      <c r="J126" s="164"/>
      <c r="K126" s="164"/>
      <c r="L126" s="135"/>
      <c r="M126" s="135">
        <f t="shared" si="8"/>
        <v>0</v>
      </c>
      <c r="N126" s="135"/>
      <c r="O126" s="135"/>
    </row>
    <row r="127" spans="2:15" ht="40.5" customHeight="1" x14ac:dyDescent="0.25">
      <c r="B127" s="573"/>
      <c r="C127" s="135"/>
      <c r="D127" s="164"/>
      <c r="E127" s="164"/>
      <c r="F127" s="164"/>
      <c r="G127" s="164"/>
      <c r="H127" s="164"/>
      <c r="I127" s="169"/>
      <c r="J127" s="164"/>
      <c r="K127" s="164"/>
      <c r="L127" s="135"/>
      <c r="M127" s="135">
        <f t="shared" si="8"/>
        <v>0</v>
      </c>
      <c r="N127" s="135"/>
      <c r="O127" s="135"/>
    </row>
    <row r="128" spans="2:15" ht="47.25" customHeight="1" x14ac:dyDescent="0.25">
      <c r="B128" s="573"/>
      <c r="C128" s="135"/>
      <c r="D128" s="164"/>
      <c r="E128" s="164"/>
      <c r="F128" s="164"/>
      <c r="G128" s="164"/>
      <c r="H128" s="164"/>
      <c r="I128" s="169"/>
      <c r="J128" s="164"/>
      <c r="K128" s="164"/>
      <c r="L128" s="135"/>
      <c r="M128" s="135">
        <f t="shared" si="8"/>
        <v>0</v>
      </c>
      <c r="N128" s="135"/>
      <c r="O128" s="135"/>
    </row>
    <row r="129" spans="2:15" ht="41.25" customHeight="1" x14ac:dyDescent="0.25">
      <c r="B129" s="573"/>
      <c r="C129" s="135"/>
      <c r="D129" s="164"/>
      <c r="E129" s="164"/>
      <c r="F129" s="164"/>
      <c r="G129" s="164"/>
      <c r="H129" s="164"/>
      <c r="I129" s="169"/>
      <c r="J129" s="164"/>
      <c r="K129" s="164"/>
      <c r="L129" s="135"/>
      <c r="M129" s="135">
        <f t="shared" si="8"/>
        <v>0</v>
      </c>
      <c r="N129" s="135"/>
      <c r="O129" s="135"/>
    </row>
    <row r="130" spans="2:15" ht="41.25" customHeight="1" x14ac:dyDescent="0.25">
      <c r="B130" s="573"/>
      <c r="C130" s="135"/>
      <c r="D130" s="164"/>
      <c r="E130" s="164"/>
      <c r="F130" s="164"/>
      <c r="G130" s="164"/>
      <c r="H130" s="164"/>
      <c r="I130" s="169"/>
      <c r="J130" s="164"/>
      <c r="K130" s="164"/>
      <c r="L130" s="135"/>
      <c r="M130" s="135">
        <f t="shared" si="8"/>
        <v>0</v>
      </c>
      <c r="N130" s="135"/>
      <c r="O130" s="135"/>
    </row>
    <row r="131" spans="2:15" ht="41.25" customHeight="1" x14ac:dyDescent="0.25">
      <c r="B131" s="574"/>
      <c r="C131" s="135"/>
      <c r="D131" s="164"/>
      <c r="E131" s="164"/>
      <c r="F131" s="164"/>
      <c r="G131" s="164"/>
      <c r="H131" s="164"/>
      <c r="I131" s="169"/>
      <c r="J131" s="164"/>
      <c r="K131" s="164"/>
      <c r="L131" s="135"/>
      <c r="M131" s="135">
        <f t="shared" si="8"/>
        <v>0</v>
      </c>
      <c r="N131" s="135"/>
      <c r="O131" s="135"/>
    </row>
    <row r="132" spans="2:15" ht="15.75" thickBot="1" x14ac:dyDescent="0.3">
      <c r="C132" s="172"/>
      <c r="D132" s="176"/>
      <c r="E132" s="173"/>
      <c r="F132" s="173"/>
      <c r="G132" s="173"/>
      <c r="H132" s="173"/>
      <c r="I132" s="173"/>
      <c r="J132" s="173"/>
      <c r="K132" s="173"/>
      <c r="L132" s="174"/>
    </row>
    <row r="133" spans="2:15" ht="15" customHeight="1" x14ac:dyDescent="0.25">
      <c r="B133" s="563" t="s">
        <v>252</v>
      </c>
      <c r="C133" s="564"/>
      <c r="D133" s="564"/>
      <c r="E133" s="564"/>
      <c r="F133" s="564"/>
      <c r="G133" s="564"/>
      <c r="H133" s="564"/>
      <c r="I133" s="564"/>
      <c r="J133" s="564"/>
      <c r="K133" s="564"/>
      <c r="L133" s="564"/>
      <c r="M133" s="564"/>
      <c r="N133" s="564"/>
      <c r="O133" s="565"/>
    </row>
    <row r="134" spans="2:15" ht="15" customHeight="1" x14ac:dyDescent="0.25">
      <c r="B134" s="566"/>
      <c r="C134" s="567"/>
      <c r="D134" s="567"/>
      <c r="E134" s="567"/>
      <c r="F134" s="567"/>
      <c r="G134" s="567"/>
      <c r="H134" s="567"/>
      <c r="I134" s="567"/>
      <c r="J134" s="567"/>
      <c r="K134" s="567"/>
      <c r="L134" s="567"/>
      <c r="M134" s="567"/>
      <c r="N134" s="567"/>
      <c r="O134" s="568"/>
    </row>
    <row r="135" spans="2:15" ht="15.75" customHeight="1" thickBot="1" x14ac:dyDescent="0.3">
      <c r="B135" s="569"/>
      <c r="C135" s="570"/>
      <c r="D135" s="570"/>
      <c r="E135" s="570"/>
      <c r="F135" s="570"/>
      <c r="G135" s="570"/>
      <c r="H135" s="570"/>
      <c r="I135" s="570"/>
      <c r="J135" s="570"/>
      <c r="K135" s="570"/>
      <c r="L135" s="570"/>
      <c r="M135" s="570"/>
      <c r="N135" s="570"/>
      <c r="O135" s="571"/>
    </row>
    <row r="136" spans="2:15" ht="45.75" customHeight="1" x14ac:dyDescent="0.25">
      <c r="B136" s="558" t="s">
        <v>297</v>
      </c>
      <c r="C136" s="553" t="s">
        <v>63</v>
      </c>
      <c r="D136" s="553" t="s">
        <v>253</v>
      </c>
      <c r="E136" s="555" t="s">
        <v>292</v>
      </c>
      <c r="F136" s="556"/>
      <c r="G136" s="556"/>
      <c r="H136" s="556"/>
      <c r="I136" s="556"/>
      <c r="J136" s="556"/>
      <c r="K136" s="557"/>
      <c r="L136" s="553" t="s">
        <v>254</v>
      </c>
      <c r="M136" s="558" t="s">
        <v>298</v>
      </c>
      <c r="N136" s="558" t="s">
        <v>309</v>
      </c>
      <c r="O136" s="558" t="s">
        <v>310</v>
      </c>
    </row>
    <row r="137" spans="2:15" ht="75" x14ac:dyDescent="0.25">
      <c r="B137" s="559"/>
      <c r="C137" s="554"/>
      <c r="D137" s="554"/>
      <c r="E137" s="216" t="s">
        <v>284</v>
      </c>
      <c r="F137" s="216" t="s">
        <v>285</v>
      </c>
      <c r="G137" s="216" t="s">
        <v>287</v>
      </c>
      <c r="H137" s="216" t="s">
        <v>286</v>
      </c>
      <c r="I137" s="216" t="s">
        <v>288</v>
      </c>
      <c r="J137" s="216" t="s">
        <v>290</v>
      </c>
      <c r="K137" s="216" t="s">
        <v>289</v>
      </c>
      <c r="L137" s="554"/>
      <c r="M137" s="559"/>
      <c r="N137" s="559"/>
      <c r="O137" s="559"/>
    </row>
    <row r="138" spans="2:15" ht="47.25" customHeight="1" x14ac:dyDescent="0.25">
      <c r="B138" s="572">
        <v>10</v>
      </c>
      <c r="C138" s="135"/>
      <c r="D138" s="164"/>
      <c r="E138" s="164"/>
      <c r="F138" s="164"/>
      <c r="G138" s="164"/>
      <c r="H138" s="164"/>
      <c r="I138" s="169"/>
      <c r="J138" s="164"/>
      <c r="K138" s="164"/>
      <c r="L138" s="137"/>
      <c r="M138" s="135">
        <f>SUM(E138:K138)</f>
        <v>0</v>
      </c>
      <c r="N138" s="135"/>
      <c r="O138" s="135"/>
    </row>
    <row r="139" spans="2:15" ht="38.25" customHeight="1" x14ac:dyDescent="0.25">
      <c r="B139" s="573"/>
      <c r="C139" s="135"/>
      <c r="D139" s="164"/>
      <c r="E139" s="164"/>
      <c r="F139" s="164"/>
      <c r="G139" s="164"/>
      <c r="H139" s="164"/>
      <c r="I139" s="169"/>
      <c r="J139" s="164"/>
      <c r="K139" s="164"/>
      <c r="L139" s="135"/>
      <c r="M139" s="135">
        <f t="shared" ref="M139:M145" si="9">SUM(E139:K139)</f>
        <v>0</v>
      </c>
      <c r="N139" s="135"/>
      <c r="O139" s="135"/>
    </row>
    <row r="140" spans="2:15" ht="42" customHeight="1" x14ac:dyDescent="0.25">
      <c r="B140" s="573"/>
      <c r="C140" s="135"/>
      <c r="D140" s="164"/>
      <c r="E140" s="164"/>
      <c r="F140" s="164"/>
      <c r="G140" s="164"/>
      <c r="H140" s="164"/>
      <c r="I140" s="169"/>
      <c r="J140" s="164"/>
      <c r="K140" s="164"/>
      <c r="L140" s="135"/>
      <c r="M140" s="135">
        <f t="shared" si="9"/>
        <v>0</v>
      </c>
      <c r="N140" s="135"/>
      <c r="O140" s="135"/>
    </row>
    <row r="141" spans="2:15" ht="45" customHeight="1" x14ac:dyDescent="0.25">
      <c r="B141" s="573"/>
      <c r="C141" s="135"/>
      <c r="D141" s="164"/>
      <c r="E141" s="164"/>
      <c r="F141" s="164"/>
      <c r="G141" s="164"/>
      <c r="H141" s="164"/>
      <c r="I141" s="169"/>
      <c r="J141" s="164"/>
      <c r="K141" s="164"/>
      <c r="L141" s="135"/>
      <c r="M141" s="135">
        <f t="shared" si="9"/>
        <v>0</v>
      </c>
      <c r="N141" s="135"/>
      <c r="O141" s="135"/>
    </row>
    <row r="142" spans="2:15" ht="43.5" customHeight="1" x14ac:dyDescent="0.25">
      <c r="B142" s="573"/>
      <c r="C142" s="135"/>
      <c r="D142" s="164"/>
      <c r="E142" s="164"/>
      <c r="F142" s="164"/>
      <c r="G142" s="164"/>
      <c r="H142" s="164"/>
      <c r="I142" s="169"/>
      <c r="J142" s="164"/>
      <c r="K142" s="164"/>
      <c r="L142" s="135"/>
      <c r="M142" s="135">
        <f t="shared" si="9"/>
        <v>0</v>
      </c>
      <c r="N142" s="135"/>
      <c r="O142" s="135"/>
    </row>
    <row r="143" spans="2:15" ht="42" customHeight="1" x14ac:dyDescent="0.25">
      <c r="B143" s="573"/>
      <c r="C143" s="135"/>
      <c r="D143" s="164"/>
      <c r="E143" s="164"/>
      <c r="F143" s="164"/>
      <c r="G143" s="164"/>
      <c r="H143" s="164"/>
      <c r="I143" s="169"/>
      <c r="J143" s="164"/>
      <c r="K143" s="164"/>
      <c r="L143" s="135"/>
      <c r="M143" s="135">
        <f t="shared" si="9"/>
        <v>0</v>
      </c>
      <c r="N143" s="135"/>
      <c r="O143" s="135"/>
    </row>
    <row r="144" spans="2:15" ht="51" customHeight="1" x14ac:dyDescent="0.25">
      <c r="B144" s="573"/>
      <c r="C144" s="135"/>
      <c r="D144" s="164"/>
      <c r="E144" s="164"/>
      <c r="F144" s="164"/>
      <c r="G144" s="164"/>
      <c r="H144" s="164"/>
      <c r="I144" s="169"/>
      <c r="J144" s="164"/>
      <c r="K144" s="164"/>
      <c r="L144" s="135"/>
      <c r="M144" s="135">
        <f t="shared" si="9"/>
        <v>0</v>
      </c>
      <c r="N144" s="135"/>
      <c r="O144" s="135"/>
    </row>
    <row r="145" spans="2:15" ht="49.5" customHeight="1" x14ac:dyDescent="0.25">
      <c r="B145" s="574"/>
      <c r="C145" s="135"/>
      <c r="D145" s="164"/>
      <c r="E145" s="164"/>
      <c r="F145" s="164"/>
      <c r="G145" s="164"/>
      <c r="H145" s="164"/>
      <c r="I145" s="169"/>
      <c r="J145" s="164"/>
      <c r="K145" s="164"/>
      <c r="L145" s="135"/>
      <c r="M145" s="135">
        <f t="shared" si="9"/>
        <v>0</v>
      </c>
      <c r="N145" s="135"/>
      <c r="O145" s="135"/>
    </row>
    <row r="146" spans="2:15" ht="15.75" thickBot="1" x14ac:dyDescent="0.3">
      <c r="C146" s="172"/>
      <c r="D146" s="176"/>
      <c r="E146" s="173"/>
      <c r="F146" s="173"/>
      <c r="G146" s="173"/>
      <c r="H146" s="173"/>
      <c r="I146" s="173"/>
      <c r="J146" s="173"/>
      <c r="K146" s="173"/>
      <c r="L146" s="172"/>
    </row>
    <row r="147" spans="2:15" ht="15" customHeight="1" x14ac:dyDescent="0.25">
      <c r="B147" s="563" t="s">
        <v>252</v>
      </c>
      <c r="C147" s="564"/>
      <c r="D147" s="564"/>
      <c r="E147" s="564"/>
      <c r="F147" s="564"/>
      <c r="G147" s="564"/>
      <c r="H147" s="564"/>
      <c r="I147" s="564"/>
      <c r="J147" s="564"/>
      <c r="K147" s="564"/>
      <c r="L147" s="564"/>
      <c r="M147" s="564"/>
      <c r="N147" s="564"/>
      <c r="O147" s="565"/>
    </row>
    <row r="148" spans="2:15" ht="15" customHeight="1" x14ac:dyDescent="0.25">
      <c r="B148" s="566"/>
      <c r="C148" s="567"/>
      <c r="D148" s="567"/>
      <c r="E148" s="567"/>
      <c r="F148" s="567"/>
      <c r="G148" s="567"/>
      <c r="H148" s="567"/>
      <c r="I148" s="567"/>
      <c r="J148" s="567"/>
      <c r="K148" s="567"/>
      <c r="L148" s="567"/>
      <c r="M148" s="567"/>
      <c r="N148" s="567"/>
      <c r="O148" s="568"/>
    </row>
    <row r="149" spans="2:15" ht="15.75" customHeight="1" thickBot="1" x14ac:dyDescent="0.3">
      <c r="B149" s="569"/>
      <c r="C149" s="570"/>
      <c r="D149" s="570"/>
      <c r="E149" s="570"/>
      <c r="F149" s="570"/>
      <c r="G149" s="570"/>
      <c r="H149" s="570"/>
      <c r="I149" s="570"/>
      <c r="J149" s="570"/>
      <c r="K149" s="570"/>
      <c r="L149" s="570"/>
      <c r="M149" s="570"/>
      <c r="N149" s="570"/>
      <c r="O149" s="571"/>
    </row>
    <row r="150" spans="2:15" ht="49.5" customHeight="1" x14ac:dyDescent="0.25">
      <c r="B150" s="558" t="s">
        <v>297</v>
      </c>
      <c r="C150" s="553" t="s">
        <v>63</v>
      </c>
      <c r="D150" s="553" t="s">
        <v>253</v>
      </c>
      <c r="E150" s="555" t="s">
        <v>292</v>
      </c>
      <c r="F150" s="556"/>
      <c r="G150" s="556"/>
      <c r="H150" s="556"/>
      <c r="I150" s="556"/>
      <c r="J150" s="556"/>
      <c r="K150" s="557"/>
      <c r="L150" s="553" t="s">
        <v>254</v>
      </c>
      <c r="M150" s="558" t="s">
        <v>298</v>
      </c>
      <c r="N150" s="558" t="s">
        <v>309</v>
      </c>
      <c r="O150" s="558" t="s">
        <v>310</v>
      </c>
    </row>
    <row r="151" spans="2:15" ht="72.75" customHeight="1" x14ac:dyDescent="0.25">
      <c r="B151" s="559"/>
      <c r="C151" s="554"/>
      <c r="D151" s="554"/>
      <c r="E151" s="216" t="s">
        <v>284</v>
      </c>
      <c r="F151" s="216" t="s">
        <v>285</v>
      </c>
      <c r="G151" s="216" t="s">
        <v>287</v>
      </c>
      <c r="H151" s="216" t="s">
        <v>286</v>
      </c>
      <c r="I151" s="216" t="s">
        <v>288</v>
      </c>
      <c r="J151" s="216" t="s">
        <v>290</v>
      </c>
      <c r="K151" s="216" t="s">
        <v>289</v>
      </c>
      <c r="L151" s="554"/>
      <c r="M151" s="559"/>
      <c r="N151" s="559"/>
      <c r="O151" s="559"/>
    </row>
    <row r="152" spans="2:15" ht="51" customHeight="1" x14ac:dyDescent="0.25">
      <c r="B152" s="572">
        <v>11</v>
      </c>
      <c r="C152" s="135"/>
      <c r="D152" s="164"/>
      <c r="E152" s="164"/>
      <c r="F152" s="164"/>
      <c r="G152" s="164"/>
      <c r="H152" s="164"/>
      <c r="I152" s="169"/>
      <c r="J152" s="164"/>
      <c r="K152" s="164"/>
      <c r="L152" s="137"/>
      <c r="M152" s="135">
        <f>SUM(E152:K152)</f>
        <v>0</v>
      </c>
      <c r="N152" s="135"/>
      <c r="O152" s="135"/>
    </row>
    <row r="153" spans="2:15" ht="44.25" customHeight="1" x14ac:dyDescent="0.25">
      <c r="B153" s="573"/>
      <c r="C153" s="135"/>
      <c r="D153" s="164"/>
      <c r="E153" s="164"/>
      <c r="F153" s="164"/>
      <c r="G153" s="164"/>
      <c r="H153" s="164"/>
      <c r="I153" s="169"/>
      <c r="J153" s="164"/>
      <c r="K153" s="164"/>
      <c r="L153" s="135"/>
      <c r="M153" s="135">
        <f t="shared" ref="M153:M159" si="10">SUM(E153:K153)</f>
        <v>0</v>
      </c>
      <c r="N153" s="135"/>
      <c r="O153" s="135"/>
    </row>
    <row r="154" spans="2:15" ht="40.5" customHeight="1" x14ac:dyDescent="0.25">
      <c r="B154" s="573"/>
      <c r="C154" s="135"/>
      <c r="D154" s="164"/>
      <c r="E154" s="164"/>
      <c r="F154" s="164"/>
      <c r="G154" s="164"/>
      <c r="H154" s="164"/>
      <c r="I154" s="169"/>
      <c r="J154" s="164"/>
      <c r="K154" s="164"/>
      <c r="L154" s="135"/>
      <c r="M154" s="135">
        <f t="shared" si="10"/>
        <v>0</v>
      </c>
      <c r="N154" s="135"/>
      <c r="O154" s="135"/>
    </row>
    <row r="155" spans="2:15" ht="39.75" customHeight="1" x14ac:dyDescent="0.25">
      <c r="B155" s="573"/>
      <c r="C155" s="135"/>
      <c r="D155" s="164"/>
      <c r="E155" s="164"/>
      <c r="F155" s="164"/>
      <c r="G155" s="164"/>
      <c r="H155" s="164"/>
      <c r="I155" s="169"/>
      <c r="J155" s="164"/>
      <c r="K155" s="164"/>
      <c r="L155" s="135"/>
      <c r="M155" s="135">
        <f t="shared" si="10"/>
        <v>0</v>
      </c>
      <c r="N155" s="135"/>
      <c r="O155" s="135"/>
    </row>
    <row r="156" spans="2:15" ht="44.25" customHeight="1" x14ac:dyDescent="0.25">
      <c r="B156" s="573"/>
      <c r="C156" s="135"/>
      <c r="D156" s="164"/>
      <c r="E156" s="164"/>
      <c r="F156" s="164"/>
      <c r="G156" s="164"/>
      <c r="H156" s="164"/>
      <c r="I156" s="169"/>
      <c r="J156" s="164"/>
      <c r="K156" s="164"/>
      <c r="L156" s="135"/>
      <c r="M156" s="135">
        <f t="shared" si="10"/>
        <v>0</v>
      </c>
      <c r="N156" s="135"/>
      <c r="O156" s="135"/>
    </row>
    <row r="157" spans="2:15" ht="51.75" customHeight="1" x14ac:dyDescent="0.25">
      <c r="B157" s="573"/>
      <c r="C157" s="135"/>
      <c r="D157" s="164"/>
      <c r="E157" s="164"/>
      <c r="F157" s="164"/>
      <c r="G157" s="164"/>
      <c r="H157" s="164"/>
      <c r="I157" s="169"/>
      <c r="J157" s="164"/>
      <c r="K157" s="164"/>
      <c r="L157" s="135"/>
      <c r="M157" s="135">
        <f t="shared" si="10"/>
        <v>0</v>
      </c>
      <c r="N157" s="135"/>
      <c r="O157" s="135"/>
    </row>
    <row r="158" spans="2:15" ht="41.25" customHeight="1" x14ac:dyDescent="0.25">
      <c r="B158" s="573"/>
      <c r="C158" s="135"/>
      <c r="D158" s="164"/>
      <c r="E158" s="164"/>
      <c r="F158" s="164"/>
      <c r="G158" s="164"/>
      <c r="H158" s="164"/>
      <c r="I158" s="169"/>
      <c r="J158" s="164"/>
      <c r="K158" s="164"/>
      <c r="L158" s="135"/>
      <c r="M158" s="135">
        <f t="shared" si="10"/>
        <v>0</v>
      </c>
      <c r="N158" s="135"/>
      <c r="O158" s="135"/>
    </row>
    <row r="159" spans="2:15" ht="48" customHeight="1" x14ac:dyDescent="0.25">
      <c r="B159" s="574"/>
      <c r="C159" s="135"/>
      <c r="D159" s="164"/>
      <c r="E159" s="164"/>
      <c r="F159" s="164"/>
      <c r="G159" s="164"/>
      <c r="H159" s="164"/>
      <c r="I159" s="169"/>
      <c r="J159" s="164"/>
      <c r="K159" s="164"/>
      <c r="L159" s="135"/>
      <c r="M159" s="135">
        <f t="shared" si="10"/>
        <v>0</v>
      </c>
      <c r="N159" s="135"/>
      <c r="O159" s="135"/>
    </row>
    <row r="160" spans="2:15" x14ac:dyDescent="0.25">
      <c r="C160" s="172"/>
      <c r="D160" s="176"/>
      <c r="E160" s="173"/>
      <c r="F160" s="173"/>
      <c r="G160" s="173"/>
      <c r="H160" s="173"/>
      <c r="I160" s="173"/>
      <c r="J160" s="173"/>
      <c r="K160" s="173"/>
      <c r="L160" s="172"/>
    </row>
    <row r="161" spans="2:15" ht="15.75" thickBot="1" x14ac:dyDescent="0.3">
      <c r="C161" s="172"/>
      <c r="D161" s="176"/>
      <c r="E161" s="173"/>
      <c r="F161" s="173"/>
      <c r="G161" s="173"/>
      <c r="H161" s="173"/>
      <c r="I161" s="173"/>
      <c r="J161" s="173"/>
      <c r="K161" s="173"/>
      <c r="L161" s="172"/>
    </row>
    <row r="162" spans="2:15" ht="29.25" customHeight="1" x14ac:dyDescent="0.25">
      <c r="B162" s="563" t="s">
        <v>252</v>
      </c>
      <c r="C162" s="564"/>
      <c r="D162" s="564"/>
      <c r="E162" s="564"/>
      <c r="F162" s="564"/>
      <c r="G162" s="564"/>
      <c r="H162" s="564"/>
      <c r="I162" s="564"/>
      <c r="J162" s="564"/>
      <c r="K162" s="564"/>
      <c r="L162" s="564"/>
      <c r="M162" s="564"/>
      <c r="N162" s="564"/>
      <c r="O162" s="565"/>
    </row>
    <row r="163" spans="2:15" ht="15" customHeight="1" x14ac:dyDescent="0.25">
      <c r="B163" s="566"/>
      <c r="C163" s="567"/>
      <c r="D163" s="567"/>
      <c r="E163" s="567"/>
      <c r="F163" s="567"/>
      <c r="G163" s="567"/>
      <c r="H163" s="567"/>
      <c r="I163" s="567"/>
      <c r="J163" s="567"/>
      <c r="K163" s="567"/>
      <c r="L163" s="567"/>
      <c r="M163" s="567"/>
      <c r="N163" s="567"/>
      <c r="O163" s="568"/>
    </row>
    <row r="164" spans="2:15" ht="23.25" customHeight="1" thickBot="1" x14ac:dyDescent="0.3">
      <c r="B164" s="569"/>
      <c r="C164" s="570"/>
      <c r="D164" s="570"/>
      <c r="E164" s="570"/>
      <c r="F164" s="570"/>
      <c r="G164" s="570"/>
      <c r="H164" s="570"/>
      <c r="I164" s="570"/>
      <c r="J164" s="570"/>
      <c r="K164" s="570"/>
      <c r="L164" s="570"/>
      <c r="M164" s="570"/>
      <c r="N164" s="570"/>
      <c r="O164" s="571"/>
    </row>
    <row r="165" spans="2:15" ht="45" customHeight="1" x14ac:dyDescent="0.25">
      <c r="B165" s="558" t="s">
        <v>297</v>
      </c>
      <c r="C165" s="553" t="s">
        <v>63</v>
      </c>
      <c r="D165" s="553" t="s">
        <v>253</v>
      </c>
      <c r="E165" s="555" t="s">
        <v>292</v>
      </c>
      <c r="F165" s="556"/>
      <c r="G165" s="556"/>
      <c r="H165" s="556"/>
      <c r="I165" s="556"/>
      <c r="J165" s="556"/>
      <c r="K165" s="557"/>
      <c r="L165" s="553" t="s">
        <v>254</v>
      </c>
      <c r="M165" s="558" t="s">
        <v>298</v>
      </c>
      <c r="N165" s="558" t="s">
        <v>309</v>
      </c>
      <c r="O165" s="558" t="s">
        <v>310</v>
      </c>
    </row>
    <row r="166" spans="2:15" ht="75" x14ac:dyDescent="0.25">
      <c r="B166" s="559"/>
      <c r="C166" s="554"/>
      <c r="D166" s="554"/>
      <c r="E166" s="216" t="s">
        <v>284</v>
      </c>
      <c r="F166" s="216" t="s">
        <v>285</v>
      </c>
      <c r="G166" s="216" t="s">
        <v>287</v>
      </c>
      <c r="H166" s="216" t="s">
        <v>286</v>
      </c>
      <c r="I166" s="216" t="s">
        <v>288</v>
      </c>
      <c r="J166" s="216" t="s">
        <v>290</v>
      </c>
      <c r="K166" s="216" t="s">
        <v>289</v>
      </c>
      <c r="L166" s="554"/>
      <c r="M166" s="559"/>
      <c r="N166" s="559"/>
      <c r="O166" s="559"/>
    </row>
    <row r="167" spans="2:15" ht="45.75" customHeight="1" x14ac:dyDescent="0.25">
      <c r="B167" s="572">
        <v>12</v>
      </c>
      <c r="C167" s="135"/>
      <c r="D167" s="164"/>
      <c r="E167" s="164"/>
      <c r="F167" s="164"/>
      <c r="G167" s="164"/>
      <c r="H167" s="164"/>
      <c r="I167" s="169"/>
      <c r="J167" s="164"/>
      <c r="K167" s="164"/>
      <c r="L167" s="137"/>
      <c r="M167" s="135">
        <f>SUM(E167:K167)</f>
        <v>0</v>
      </c>
      <c r="N167" s="135"/>
      <c r="O167" s="135"/>
    </row>
    <row r="168" spans="2:15" ht="45.75" customHeight="1" x14ac:dyDescent="0.25">
      <c r="B168" s="573"/>
      <c r="C168" s="135"/>
      <c r="D168" s="164"/>
      <c r="E168" s="164"/>
      <c r="F168" s="164"/>
      <c r="G168" s="164"/>
      <c r="H168" s="164"/>
      <c r="I168" s="169"/>
      <c r="J168" s="164"/>
      <c r="K168" s="164"/>
      <c r="L168" s="135"/>
      <c r="M168" s="135">
        <f t="shared" ref="M168:M174" si="11">SUM(E168:K168)</f>
        <v>0</v>
      </c>
      <c r="N168" s="135"/>
      <c r="O168" s="135"/>
    </row>
    <row r="169" spans="2:15" ht="45" customHeight="1" x14ac:dyDescent="0.25">
      <c r="B169" s="573"/>
      <c r="C169" s="135"/>
      <c r="D169" s="164"/>
      <c r="E169" s="164"/>
      <c r="F169" s="164"/>
      <c r="G169" s="164"/>
      <c r="H169" s="164"/>
      <c r="I169" s="169"/>
      <c r="J169" s="164"/>
      <c r="K169" s="164"/>
      <c r="L169" s="135"/>
      <c r="M169" s="135">
        <f t="shared" si="11"/>
        <v>0</v>
      </c>
      <c r="N169" s="135"/>
      <c r="O169" s="135"/>
    </row>
    <row r="170" spans="2:15" ht="40.5" customHeight="1" x14ac:dyDescent="0.25">
      <c r="B170" s="573"/>
      <c r="C170" s="135"/>
      <c r="D170" s="164"/>
      <c r="E170" s="164"/>
      <c r="F170" s="164"/>
      <c r="G170" s="164"/>
      <c r="H170" s="164"/>
      <c r="I170" s="169"/>
      <c r="J170" s="164"/>
      <c r="K170" s="164"/>
      <c r="L170" s="135"/>
      <c r="M170" s="135">
        <f t="shared" si="11"/>
        <v>0</v>
      </c>
      <c r="N170" s="135"/>
      <c r="O170" s="135"/>
    </row>
    <row r="171" spans="2:15" ht="39.75" customHeight="1" x14ac:dyDescent="0.25">
      <c r="B171" s="573"/>
      <c r="C171" s="135"/>
      <c r="D171" s="164"/>
      <c r="E171" s="164"/>
      <c r="F171" s="164"/>
      <c r="G171" s="164"/>
      <c r="H171" s="164"/>
      <c r="I171" s="169"/>
      <c r="J171" s="164"/>
      <c r="K171" s="164"/>
      <c r="L171" s="135"/>
      <c r="M171" s="135">
        <f t="shared" si="11"/>
        <v>0</v>
      </c>
      <c r="N171" s="135"/>
      <c r="O171" s="135"/>
    </row>
    <row r="172" spans="2:15" ht="49.5" customHeight="1" x14ac:dyDescent="0.25">
      <c r="B172" s="573"/>
      <c r="C172" s="135"/>
      <c r="D172" s="164"/>
      <c r="E172" s="164"/>
      <c r="F172" s="164"/>
      <c r="G172" s="164"/>
      <c r="H172" s="164"/>
      <c r="I172" s="169"/>
      <c r="J172" s="164"/>
      <c r="K172" s="164"/>
      <c r="L172" s="135"/>
      <c r="M172" s="135">
        <f t="shared" si="11"/>
        <v>0</v>
      </c>
      <c r="N172" s="135"/>
      <c r="O172" s="135"/>
    </row>
    <row r="173" spans="2:15" ht="57" customHeight="1" x14ac:dyDescent="0.25">
      <c r="B173" s="573"/>
      <c r="C173" s="135"/>
      <c r="D173" s="164"/>
      <c r="E173" s="164"/>
      <c r="F173" s="164"/>
      <c r="G173" s="164"/>
      <c r="H173" s="164"/>
      <c r="I173" s="169"/>
      <c r="J173" s="164"/>
      <c r="K173" s="164"/>
      <c r="L173" s="135"/>
      <c r="M173" s="135">
        <f t="shared" si="11"/>
        <v>0</v>
      </c>
      <c r="N173" s="135"/>
      <c r="O173" s="135"/>
    </row>
    <row r="174" spans="2:15" ht="42" customHeight="1" x14ac:dyDescent="0.25">
      <c r="B174" s="574"/>
      <c r="C174" s="135"/>
      <c r="D174" s="164"/>
      <c r="E174" s="164"/>
      <c r="F174" s="164"/>
      <c r="G174" s="164"/>
      <c r="H174" s="164"/>
      <c r="I174" s="169"/>
      <c r="J174" s="164"/>
      <c r="K174" s="164"/>
      <c r="L174" s="135"/>
      <c r="M174" s="135">
        <f t="shared" si="11"/>
        <v>0</v>
      </c>
      <c r="N174" s="135"/>
      <c r="O174" s="135"/>
    </row>
    <row r="175" spans="2:15" ht="49.5" customHeight="1" x14ac:dyDescent="0.25">
      <c r="C175" s="177"/>
      <c r="D175" s="177"/>
      <c r="E175" s="171"/>
      <c r="F175" s="171"/>
      <c r="G175" s="171"/>
      <c r="H175" s="171"/>
      <c r="I175" s="171"/>
      <c r="J175" s="171"/>
      <c r="K175" s="171"/>
      <c r="L175" s="177"/>
    </row>
    <row r="176" spans="2:15" x14ac:dyDescent="0.25">
      <c r="C176" s="172"/>
      <c r="D176" s="176"/>
      <c r="E176" s="173"/>
      <c r="F176" s="173"/>
      <c r="G176" s="173"/>
      <c r="H176" s="173"/>
      <c r="I176" s="173"/>
      <c r="J176" s="173"/>
      <c r="K176" s="173"/>
      <c r="L176" s="174"/>
    </row>
    <row r="177" spans="3:12" x14ac:dyDescent="0.25">
      <c r="C177" s="172"/>
      <c r="D177" s="176"/>
      <c r="E177" s="173"/>
      <c r="F177" s="173"/>
      <c r="G177" s="173"/>
      <c r="H177" s="173"/>
      <c r="I177" s="173"/>
      <c r="J177" s="173"/>
      <c r="K177" s="173"/>
      <c r="L177" s="172"/>
    </row>
    <row r="178" spans="3:12" x14ac:dyDescent="0.25">
      <c r="C178" s="172"/>
      <c r="D178" s="176"/>
      <c r="E178" s="173"/>
      <c r="F178" s="173"/>
      <c r="G178" s="173"/>
      <c r="H178" s="173"/>
      <c r="I178" s="173"/>
      <c r="J178" s="173"/>
      <c r="K178" s="173"/>
      <c r="L178" s="172"/>
    </row>
    <row r="179" spans="3:12" x14ac:dyDescent="0.25">
      <c r="C179" s="172"/>
      <c r="D179" s="176"/>
      <c r="E179" s="173"/>
      <c r="F179" s="173"/>
      <c r="G179" s="173"/>
      <c r="H179" s="173"/>
      <c r="I179" s="173"/>
      <c r="J179" s="173"/>
      <c r="K179" s="173"/>
      <c r="L179" s="172"/>
    </row>
    <row r="180" spans="3:12" x14ac:dyDescent="0.25">
      <c r="C180" s="172"/>
      <c r="D180" s="176"/>
      <c r="E180" s="173"/>
      <c r="F180" s="173"/>
      <c r="G180" s="173"/>
      <c r="H180" s="173"/>
      <c r="I180" s="173"/>
      <c r="J180" s="173"/>
      <c r="K180" s="173"/>
      <c r="L180" s="172"/>
    </row>
    <row r="181" spans="3:12" x14ac:dyDescent="0.25">
      <c r="C181" s="172"/>
      <c r="D181" s="176"/>
      <c r="E181" s="173"/>
      <c r="F181" s="173"/>
      <c r="G181" s="173"/>
      <c r="H181" s="173"/>
      <c r="I181" s="173"/>
      <c r="J181" s="173"/>
      <c r="K181" s="173"/>
      <c r="L181" s="172"/>
    </row>
    <row r="182" spans="3:12" x14ac:dyDescent="0.25">
      <c r="C182" s="172"/>
      <c r="D182" s="176"/>
      <c r="E182" s="173"/>
      <c r="F182" s="173"/>
      <c r="G182" s="173"/>
      <c r="H182" s="173"/>
      <c r="I182" s="173"/>
      <c r="J182" s="173"/>
      <c r="K182" s="173"/>
      <c r="L182" s="172"/>
    </row>
    <row r="183" spans="3:12" x14ac:dyDescent="0.25">
      <c r="C183" s="172"/>
      <c r="D183" s="176"/>
      <c r="E183" s="173"/>
      <c r="F183" s="173"/>
      <c r="G183" s="173"/>
      <c r="H183" s="173"/>
      <c r="I183" s="173"/>
      <c r="J183" s="173"/>
      <c r="K183" s="173"/>
      <c r="L183" s="172"/>
    </row>
    <row r="184" spans="3:12" ht="30.75" customHeight="1" x14ac:dyDescent="0.25">
      <c r="C184" s="176"/>
      <c r="D184" s="176"/>
      <c r="E184" s="176"/>
      <c r="F184" s="176"/>
      <c r="G184" s="176"/>
      <c r="H184" s="176"/>
      <c r="I184" s="176"/>
      <c r="J184" s="176"/>
      <c r="K184" s="176"/>
      <c r="L184" s="172"/>
    </row>
    <row r="185" spans="3:12" x14ac:dyDescent="0.25">
      <c r="C185" s="177"/>
      <c r="D185" s="177"/>
      <c r="E185" s="171"/>
      <c r="F185" s="171"/>
      <c r="G185" s="171"/>
      <c r="H185" s="171"/>
      <c r="I185" s="171"/>
      <c r="J185" s="171"/>
      <c r="K185" s="171"/>
      <c r="L185" s="177"/>
    </row>
    <row r="186" spans="3:12" x14ac:dyDescent="0.25">
      <c r="C186" s="177"/>
      <c r="D186" s="177"/>
      <c r="E186" s="171"/>
      <c r="F186" s="171"/>
      <c r="G186" s="171"/>
      <c r="H186" s="171"/>
      <c r="I186" s="171"/>
      <c r="J186" s="171"/>
      <c r="K186" s="171"/>
      <c r="L186" s="177"/>
    </row>
    <row r="187" spans="3:12" x14ac:dyDescent="0.25">
      <c r="C187" s="172"/>
      <c r="D187" s="176"/>
      <c r="E187" s="173"/>
      <c r="F187" s="173"/>
      <c r="G187" s="173"/>
      <c r="H187" s="173"/>
      <c r="I187" s="173"/>
      <c r="J187" s="173"/>
      <c r="K187" s="173"/>
      <c r="L187" s="174"/>
    </row>
    <row r="188" spans="3:12" x14ac:dyDescent="0.25">
      <c r="C188" s="172"/>
      <c r="D188" s="176"/>
      <c r="E188" s="173"/>
      <c r="F188" s="173"/>
      <c r="G188" s="173"/>
      <c r="H188" s="173"/>
      <c r="I188" s="173"/>
      <c r="J188" s="173"/>
      <c r="K188" s="173"/>
      <c r="L188" s="172"/>
    </row>
    <row r="189" spans="3:12" x14ac:dyDescent="0.25">
      <c r="C189" s="172"/>
      <c r="D189" s="176"/>
      <c r="E189" s="173"/>
      <c r="F189" s="173"/>
      <c r="G189" s="173"/>
      <c r="H189" s="173"/>
      <c r="I189" s="173"/>
      <c r="J189" s="173"/>
      <c r="K189" s="173"/>
      <c r="L189" s="172"/>
    </row>
    <row r="190" spans="3:12" x14ac:dyDescent="0.25">
      <c r="C190" s="172"/>
      <c r="D190" s="176"/>
      <c r="E190" s="173"/>
      <c r="F190" s="173"/>
      <c r="G190" s="173"/>
      <c r="H190" s="173"/>
      <c r="I190" s="173"/>
      <c r="J190" s="173"/>
      <c r="K190" s="173"/>
      <c r="L190" s="172"/>
    </row>
    <row r="191" spans="3:12" x14ac:dyDescent="0.25">
      <c r="C191" s="172"/>
      <c r="D191" s="176"/>
      <c r="E191" s="173"/>
      <c r="F191" s="173"/>
      <c r="G191" s="173"/>
      <c r="H191" s="173"/>
      <c r="I191" s="173"/>
      <c r="J191" s="173"/>
      <c r="K191" s="173"/>
      <c r="L191" s="172"/>
    </row>
    <row r="192" spans="3:12" x14ac:dyDescent="0.25">
      <c r="C192" s="172"/>
      <c r="D192" s="176"/>
      <c r="E192" s="173"/>
      <c r="F192" s="173"/>
      <c r="G192" s="173"/>
      <c r="H192" s="173"/>
      <c r="I192" s="173"/>
      <c r="J192" s="173"/>
      <c r="K192" s="173"/>
      <c r="L192" s="172"/>
    </row>
    <row r="193" spans="3:12" x14ac:dyDescent="0.25">
      <c r="C193" s="172"/>
      <c r="D193" s="176"/>
      <c r="E193" s="173"/>
      <c r="F193" s="173"/>
      <c r="G193" s="173"/>
      <c r="H193" s="173"/>
      <c r="I193" s="173"/>
      <c r="J193" s="173"/>
      <c r="K193" s="173"/>
      <c r="L193" s="172"/>
    </row>
    <row r="194" spans="3:12" x14ac:dyDescent="0.25">
      <c r="C194" s="172"/>
      <c r="D194" s="176"/>
      <c r="E194" s="173"/>
      <c r="F194" s="173"/>
      <c r="G194" s="173"/>
      <c r="H194" s="173"/>
      <c r="I194" s="173"/>
      <c r="J194" s="173"/>
      <c r="K194" s="173"/>
      <c r="L194" s="172"/>
    </row>
    <row r="195" spans="3:12" ht="23.25" customHeight="1" x14ac:dyDescent="0.25">
      <c r="C195" s="176"/>
      <c r="D195" s="176"/>
      <c r="E195" s="176"/>
      <c r="F195" s="176"/>
      <c r="G195" s="176"/>
      <c r="H195" s="176"/>
      <c r="I195" s="176"/>
      <c r="J195" s="176"/>
      <c r="K195" s="176"/>
      <c r="L195" s="172"/>
    </row>
    <row r="196" spans="3:12" x14ac:dyDescent="0.25">
      <c r="C196" s="177"/>
      <c r="D196" s="177"/>
      <c r="E196" s="171"/>
      <c r="F196" s="171"/>
      <c r="G196" s="171"/>
      <c r="H196" s="171"/>
      <c r="I196" s="171"/>
      <c r="J196" s="171"/>
      <c r="K196" s="171"/>
      <c r="L196" s="177"/>
    </row>
    <row r="197" spans="3:12" x14ac:dyDescent="0.25">
      <c r="C197" s="177"/>
      <c r="D197" s="177"/>
      <c r="E197" s="171"/>
      <c r="F197" s="171"/>
      <c r="G197" s="171"/>
      <c r="H197" s="171"/>
      <c r="I197" s="171"/>
      <c r="J197" s="171"/>
      <c r="K197" s="171"/>
      <c r="L197" s="177"/>
    </row>
    <row r="198" spans="3:12" x14ac:dyDescent="0.25">
      <c r="C198" s="172"/>
      <c r="D198" s="176"/>
      <c r="E198" s="173"/>
      <c r="F198" s="173"/>
      <c r="G198" s="173"/>
      <c r="H198" s="173"/>
      <c r="I198" s="173"/>
      <c r="J198" s="173"/>
      <c r="K198" s="173"/>
      <c r="L198" s="174"/>
    </row>
    <row r="199" spans="3:12" x14ac:dyDescent="0.25">
      <c r="C199" s="172"/>
      <c r="D199" s="176"/>
      <c r="E199" s="173"/>
      <c r="F199" s="173"/>
      <c r="G199" s="173"/>
      <c r="H199" s="173"/>
      <c r="I199" s="173"/>
      <c r="J199" s="173"/>
      <c r="K199" s="173"/>
      <c r="L199" s="172"/>
    </row>
    <row r="200" spans="3:12" x14ac:dyDescent="0.25">
      <c r="C200" s="172"/>
      <c r="D200" s="176"/>
      <c r="E200" s="173"/>
      <c r="F200" s="173"/>
      <c r="G200" s="173"/>
      <c r="H200" s="173"/>
      <c r="I200" s="173"/>
      <c r="J200" s="173"/>
      <c r="K200" s="173"/>
      <c r="L200" s="172"/>
    </row>
    <row r="201" spans="3:12" x14ac:dyDescent="0.25">
      <c r="C201" s="172"/>
      <c r="D201" s="176"/>
      <c r="E201" s="173"/>
      <c r="F201" s="173"/>
      <c r="G201" s="173"/>
      <c r="H201" s="173"/>
      <c r="I201" s="173"/>
      <c r="J201" s="173"/>
      <c r="K201" s="173"/>
      <c r="L201" s="172"/>
    </row>
    <row r="202" spans="3:12" x14ac:dyDescent="0.25">
      <c r="C202" s="172"/>
      <c r="D202" s="176"/>
      <c r="E202" s="173"/>
      <c r="F202" s="173"/>
      <c r="G202" s="173"/>
      <c r="H202" s="173"/>
      <c r="I202" s="173"/>
      <c r="J202" s="173"/>
      <c r="K202" s="173"/>
      <c r="L202" s="172"/>
    </row>
    <row r="203" spans="3:12" x14ac:dyDescent="0.25">
      <c r="C203" s="172"/>
      <c r="D203" s="176"/>
      <c r="E203" s="173"/>
      <c r="F203" s="173"/>
      <c r="G203" s="173"/>
      <c r="H203" s="173"/>
      <c r="I203" s="173"/>
      <c r="J203" s="173"/>
      <c r="K203" s="173"/>
      <c r="L203" s="172"/>
    </row>
    <row r="204" spans="3:12" x14ac:dyDescent="0.25">
      <c r="C204" s="172"/>
      <c r="D204" s="176"/>
      <c r="E204" s="173"/>
      <c r="F204" s="173"/>
      <c r="G204" s="173"/>
      <c r="H204" s="173"/>
      <c r="I204" s="173"/>
      <c r="J204" s="173"/>
      <c r="K204" s="173"/>
      <c r="L204" s="172"/>
    </row>
    <row r="205" spans="3:12" x14ac:dyDescent="0.25">
      <c r="C205" s="172"/>
      <c r="D205" s="176"/>
      <c r="E205" s="173"/>
      <c r="F205" s="173"/>
      <c r="G205" s="173"/>
      <c r="H205" s="173"/>
      <c r="I205" s="173"/>
      <c r="J205" s="173"/>
      <c r="K205" s="173"/>
      <c r="L205" s="172"/>
    </row>
    <row r="206" spans="3:12" ht="25.5" customHeight="1" x14ac:dyDescent="0.25">
      <c r="C206" s="176"/>
      <c r="D206" s="176"/>
      <c r="E206" s="176"/>
      <c r="F206" s="176"/>
      <c r="G206" s="176"/>
      <c r="H206" s="176"/>
      <c r="I206" s="176"/>
      <c r="J206" s="176"/>
      <c r="K206" s="176"/>
      <c r="L206" s="172"/>
    </row>
    <row r="207" spans="3:12" x14ac:dyDescent="0.25">
      <c r="C207" s="177"/>
      <c r="D207" s="177"/>
      <c r="E207" s="171"/>
      <c r="F207" s="171"/>
      <c r="G207" s="171"/>
      <c r="H207" s="171"/>
      <c r="I207" s="171"/>
      <c r="J207" s="171"/>
      <c r="K207" s="171"/>
      <c r="L207" s="177"/>
    </row>
    <row r="208" spans="3:12" x14ac:dyDescent="0.25">
      <c r="C208" s="177"/>
      <c r="D208" s="177"/>
      <c r="E208" s="171"/>
      <c r="F208" s="171"/>
      <c r="G208" s="171"/>
      <c r="H208" s="171"/>
      <c r="I208" s="171"/>
      <c r="J208" s="171"/>
      <c r="K208" s="171"/>
      <c r="L208" s="177"/>
    </row>
    <row r="209" spans="3:12" x14ac:dyDescent="0.25">
      <c r="C209" s="172"/>
      <c r="D209" s="176"/>
      <c r="E209" s="173"/>
      <c r="F209" s="173"/>
      <c r="G209" s="173"/>
      <c r="H209" s="173"/>
      <c r="I209" s="173"/>
      <c r="J209" s="173"/>
      <c r="K209" s="173"/>
      <c r="L209" s="174"/>
    </row>
    <row r="210" spans="3:12" x14ac:dyDescent="0.25">
      <c r="C210" s="172"/>
      <c r="D210" s="176"/>
      <c r="E210" s="173"/>
      <c r="F210" s="173"/>
      <c r="G210" s="173"/>
      <c r="H210" s="173"/>
      <c r="I210" s="173"/>
      <c r="J210" s="173"/>
      <c r="K210" s="173"/>
      <c r="L210" s="172"/>
    </row>
    <row r="211" spans="3:12" x14ac:dyDescent="0.25">
      <c r="C211" s="172"/>
      <c r="D211" s="176"/>
      <c r="E211" s="173"/>
      <c r="F211" s="173"/>
      <c r="G211" s="173"/>
      <c r="H211" s="173"/>
      <c r="I211" s="173"/>
      <c r="J211" s="173"/>
      <c r="K211" s="173"/>
      <c r="L211" s="172"/>
    </row>
    <row r="212" spans="3:12" x14ac:dyDescent="0.25">
      <c r="C212" s="172"/>
      <c r="D212" s="176"/>
      <c r="E212" s="173"/>
      <c r="F212" s="173"/>
      <c r="G212" s="173"/>
      <c r="H212" s="173"/>
      <c r="I212" s="173"/>
      <c r="J212" s="173"/>
      <c r="K212" s="173"/>
      <c r="L212" s="172"/>
    </row>
    <row r="213" spans="3:12" x14ac:dyDescent="0.25">
      <c r="C213" s="172"/>
      <c r="D213" s="176"/>
      <c r="E213" s="173"/>
      <c r="F213" s="173"/>
      <c r="G213" s="173"/>
      <c r="H213" s="173"/>
      <c r="I213" s="173"/>
      <c r="J213" s="173"/>
      <c r="K213" s="173"/>
      <c r="L213" s="172"/>
    </row>
    <row r="214" spans="3:12" x14ac:dyDescent="0.25">
      <c r="C214" s="172"/>
      <c r="D214" s="176"/>
      <c r="E214" s="173"/>
      <c r="F214" s="173"/>
      <c r="G214" s="173"/>
      <c r="H214" s="173"/>
      <c r="I214" s="173"/>
      <c r="J214" s="173"/>
      <c r="K214" s="173"/>
      <c r="L214" s="172"/>
    </row>
    <row r="215" spans="3:12" x14ac:dyDescent="0.25">
      <c r="C215" s="172"/>
      <c r="D215" s="176"/>
      <c r="E215" s="173"/>
      <c r="F215" s="173"/>
      <c r="G215" s="173"/>
      <c r="H215" s="173"/>
      <c r="I215" s="173"/>
      <c r="J215" s="173"/>
      <c r="K215" s="173"/>
      <c r="L215" s="172"/>
    </row>
    <row r="216" spans="3:12" x14ac:dyDescent="0.25">
      <c r="C216" s="172"/>
      <c r="D216" s="176"/>
      <c r="E216" s="173"/>
      <c r="F216" s="173"/>
      <c r="G216" s="173"/>
      <c r="H216" s="173"/>
      <c r="I216" s="173"/>
      <c r="J216" s="173"/>
      <c r="K216" s="173"/>
      <c r="L216" s="172"/>
    </row>
    <row r="217" spans="3:12" ht="30" customHeight="1" x14ac:dyDescent="0.25">
      <c r="C217" s="178"/>
      <c r="D217" s="179"/>
      <c r="E217" s="179"/>
      <c r="F217" s="179"/>
      <c r="G217" s="179"/>
      <c r="H217" s="179"/>
      <c r="I217" s="179"/>
      <c r="J217" s="179"/>
      <c r="K217" s="180"/>
      <c r="L217" s="170"/>
    </row>
  </sheetData>
  <mergeCells count="124">
    <mergeCell ref="N108:N109"/>
    <mergeCell ref="O108:O109"/>
    <mergeCell ref="C108:C109"/>
    <mergeCell ref="D108:D109"/>
    <mergeCell ref="E108:K108"/>
    <mergeCell ref="L94:L95"/>
    <mergeCell ref="C94:C95"/>
    <mergeCell ref="O80:O81"/>
    <mergeCell ref="B91:O93"/>
    <mergeCell ref="N94:N95"/>
    <mergeCell ref="O94:O95"/>
    <mergeCell ref="B105:O107"/>
    <mergeCell ref="D94:D95"/>
    <mergeCell ref="E94:K94"/>
    <mergeCell ref="M94:M95"/>
    <mergeCell ref="C80:C81"/>
    <mergeCell ref="B167:B174"/>
    <mergeCell ref="C165:C166"/>
    <mergeCell ref="M165:M166"/>
    <mergeCell ref="B96:B103"/>
    <mergeCell ref="B108:B109"/>
    <mergeCell ref="B110:B117"/>
    <mergeCell ref="B122:B123"/>
    <mergeCell ref="B124:B131"/>
    <mergeCell ref="M122:M123"/>
    <mergeCell ref="L136:L137"/>
    <mergeCell ref="B119:O121"/>
    <mergeCell ref="N122:N123"/>
    <mergeCell ref="O122:O123"/>
    <mergeCell ref="B133:O135"/>
    <mergeCell ref="D122:D123"/>
    <mergeCell ref="N165:N166"/>
    <mergeCell ref="O165:O166"/>
    <mergeCell ref="N136:N137"/>
    <mergeCell ref="O136:O137"/>
    <mergeCell ref="B147:O149"/>
    <mergeCell ref="N150:N151"/>
    <mergeCell ref="O150:O151"/>
    <mergeCell ref="B162:O164"/>
    <mergeCell ref="B138:B145"/>
    <mergeCell ref="B150:B151"/>
    <mergeCell ref="B9:B10"/>
    <mergeCell ref="B11:B18"/>
    <mergeCell ref="D9:D10"/>
    <mergeCell ref="C9:C10"/>
    <mergeCell ref="B136:B137"/>
    <mergeCell ref="B54:B61"/>
    <mergeCell ref="B66:B67"/>
    <mergeCell ref="B68:B75"/>
    <mergeCell ref="B80:B81"/>
    <mergeCell ref="B82:B89"/>
    <mergeCell ref="C136:C137"/>
    <mergeCell ref="D136:D137"/>
    <mergeCell ref="B94:B95"/>
    <mergeCell ref="B20:O22"/>
    <mergeCell ref="B34:O36"/>
    <mergeCell ref="N37:N38"/>
    <mergeCell ref="O66:O67"/>
    <mergeCell ref="B77:O79"/>
    <mergeCell ref="C66:C67"/>
    <mergeCell ref="D66:D67"/>
    <mergeCell ref="E66:K66"/>
    <mergeCell ref="L66:L67"/>
    <mergeCell ref="N80:N81"/>
    <mergeCell ref="O37:O38"/>
    <mergeCell ref="B49:O51"/>
    <mergeCell ref="B23:B24"/>
    <mergeCell ref="B25:B32"/>
    <mergeCell ref="N52:N53"/>
    <mergeCell ref="O52:O53"/>
    <mergeCell ref="B63:O65"/>
    <mergeCell ref="N66:N67"/>
    <mergeCell ref="L165:L166"/>
    <mergeCell ref="C122:C123"/>
    <mergeCell ref="D80:D81"/>
    <mergeCell ref="E80:K80"/>
    <mergeCell ref="L80:L81"/>
    <mergeCell ref="L108:L109"/>
    <mergeCell ref="E122:K122"/>
    <mergeCell ref="M136:M137"/>
    <mergeCell ref="E37:K37"/>
    <mergeCell ref="B152:B159"/>
    <mergeCell ref="B165:B166"/>
    <mergeCell ref="C150:C151"/>
    <mergeCell ref="D150:D151"/>
    <mergeCell ref="E150:K150"/>
    <mergeCell ref="L122:L123"/>
    <mergeCell ref="E136:K136"/>
    <mergeCell ref="R3:S3"/>
    <mergeCell ref="D165:D166"/>
    <mergeCell ref="E165:K165"/>
    <mergeCell ref="L150:L151"/>
    <mergeCell ref="M150:M151"/>
    <mergeCell ref="M80:M81"/>
    <mergeCell ref="M108:M109"/>
    <mergeCell ref="M66:M67"/>
    <mergeCell ref="M9:M10"/>
    <mergeCell ref="B6:O8"/>
    <mergeCell ref="N23:N24"/>
    <mergeCell ref="B37:B38"/>
    <mergeCell ref="B39:B46"/>
    <mergeCell ref="B52:B53"/>
    <mergeCell ref="L9:L10"/>
    <mergeCell ref="L37:L38"/>
    <mergeCell ref="C52:C53"/>
    <mergeCell ref="D52:D53"/>
    <mergeCell ref="M37:M38"/>
    <mergeCell ref="E52:K52"/>
    <mergeCell ref="L52:L53"/>
    <mergeCell ref="M52:M53"/>
    <mergeCell ref="C37:C38"/>
    <mergeCell ref="D37:D38"/>
    <mergeCell ref="R9:S11"/>
    <mergeCell ref="C19:K19"/>
    <mergeCell ref="Q14:S14"/>
    <mergeCell ref="C23:C24"/>
    <mergeCell ref="D23:D24"/>
    <mergeCell ref="E23:K23"/>
    <mergeCell ref="L23:L24"/>
    <mergeCell ref="M23:M24"/>
    <mergeCell ref="N9:N10"/>
    <mergeCell ref="O9:O10"/>
    <mergeCell ref="E9:K9"/>
    <mergeCell ref="O23:O24"/>
  </mergeCells>
  <dataValidations count="5">
    <dataValidation type="list" allowBlank="1" showInputMessage="1" showErrorMessage="1" sqref="C25:C32 C152:C161 C39:C48 C54:C62 C209:C216 C68:C75 C82:C90 C96:C104 C11:C18 C110:C117 C124:C132 C138:C146 C176:C183 C187:C194 C198:C205 C167:C174" xr:uid="{00000000-0002-0000-0700-000000000000}">
      <formula1>$AG$7:$AG$8</formula1>
    </dataValidation>
    <dataValidation type="list" allowBlank="1" showInputMessage="1" showErrorMessage="1" sqref="E152:E159 I152:I159 G152:G159 E138:E145 I138:I145 G138:G145 E124:E131 I124:I131 G124:G131 E110:E117 I110:I117 G110:G117 E96:E103 I96:I103 G96:G103 E82:E89 I82:I89 G82:G89 E68:E75 I68:I75 G68:G75 E54:E61 I54:I61 G54:G61 E39:E46 I39:I46 G39:G46 G167:G174 E11:E18 E167:E174 I167:I174 G11:G18 I11:I18 G25:G32 I25:I32 E25:E32" xr:uid="{00000000-0002-0000-0700-000001000000}">
      <formula1>$AB$5:$AB$6</formula1>
    </dataValidation>
    <dataValidation type="list" allowBlank="1" showInputMessage="1" showErrorMessage="1" sqref="F167:F174 F152:F159 F138:F145 F124:F131 F110:F117 F96:F103 F82:F89 F68:F75 F54:F61 F39:F46 F11:F18 F25:F32" xr:uid="{00000000-0002-0000-0700-000002000000}">
      <formula1>$AC$5:$AC$6</formula1>
    </dataValidation>
    <dataValidation type="list" allowBlank="1" showInputMessage="1" showErrorMessage="1" sqref="H152:H159 J152:J159 H138:H145 J138:J145 H124:H131 J124:J131 H110:H117 J110:J117 H96:H103 J96:J103 H82:H89 J82:J89 H68:H75 J68:J75 H54:H61 J54:J61 H39:H46 J39:J46 J167:J174 H11:H18 H167:H174 J11:J18 J25:J32 H25:H32" xr:uid="{00000000-0002-0000-0700-000003000000}">
      <formula1>$AD$5:$AD$6</formula1>
    </dataValidation>
    <dataValidation type="list" allowBlank="1" showInputMessage="1" showErrorMessage="1" sqref="K167:K174 K152:K159 K138:K145 K124:K131 K110:K117 K96:K103 K82:K89 K68:K75 K54:K61 K39:K46 K11:K18 K25:K32" xr:uid="{00000000-0002-0000-0700-000004000000}">
      <formula1>$AE$5:$AE$6</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CONTEXTO ESTRATÉGICO</vt:lpstr>
      <vt:lpstr>CONTROL DE CAMBIOS</vt:lpstr>
      <vt:lpstr>MAPA DE RIESGOS</vt:lpstr>
      <vt:lpstr>CLASIFICACIÓN DEL RIESGO </vt:lpstr>
      <vt:lpstr>CALIFICACIÓN DEL RIESGO</vt:lpstr>
      <vt:lpstr>OPCIONES DE MANEJO DEL RIESGO</vt:lpstr>
      <vt:lpstr>MATRIZ CALIFICACIÓN</vt:lpstr>
      <vt:lpstr>EVALUACIÓN DE CONTROLES</vt:lpstr>
      <vt:lpstr>'CONTEXTO ESTRATÉGICO'!Área_de_impresión</vt:lpstr>
      <vt:lpstr>'MAPA DE RIESGOS'!Área_de_impresión</vt:lpstr>
      <vt:lpstr>'MATRIZ CALIFICACIÓN'!Área_de_impresión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Blanca L. Salcedo</cp:lastModifiedBy>
  <cp:lastPrinted>2015-03-17T20:47:38Z</cp:lastPrinted>
  <dcterms:created xsi:type="dcterms:W3CDTF">2011-07-26T19:10:29Z</dcterms:created>
  <dcterms:modified xsi:type="dcterms:W3CDTF">2019-08-16T16:23:48Z</dcterms:modified>
</cp:coreProperties>
</file>