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idpyba-my.sharepoint.com/personal/y_ricaurte_animalesbog_gov_co/Documents/1. EVIDENCIAS COMPROMISOS/2024/BASE DE DATOS GENERALES/PAGINA WEB/"/>
    </mc:Choice>
  </mc:AlternateContent>
  <xr:revisionPtr revIDLastSave="105" documentId="8_{29EDF242-E440-460F-AFA6-E5BD2D9DB12A}" xr6:coauthVersionLast="47" xr6:coauthVersionMax="47" xr10:uidLastSave="{67BA5CE3-6DEA-4D2A-B594-27B3D0F9823B}"/>
  <bookViews>
    <workbookView xWindow="-120" yWindow="-120" windowWidth="20730" windowHeight="11160" xr2:uid="{400209E4-1709-4C59-AEC4-1DEF5BE189BF}"/>
  </bookViews>
  <sheets>
    <sheet name="CONTRACTUAL 2024" sheetId="1" r:id="rId1"/>
    <sheet name="Hoja1" sheetId="2" r:id="rId2"/>
  </sheets>
  <externalReferences>
    <externalReference r:id="rId3"/>
  </externalReferences>
  <definedNames>
    <definedName name="_xlnm._FilterDatabase" localSheetId="0" hidden="1">'CONTRACTUAL 2024'!$A$5:$CV$298</definedName>
    <definedName name="_xlnm._FilterDatabase" localSheetId="1" hidden="1">Hoja1!$A$1:$D$241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4" i="1" l="1"/>
  <c r="G104" i="1"/>
  <c r="H104" i="1"/>
  <c r="I104" i="1"/>
  <c r="J104" i="1"/>
  <c r="K104" i="1"/>
  <c r="L104" i="1"/>
  <c r="M104" i="1"/>
  <c r="N104" i="1"/>
  <c r="F106" i="1"/>
  <c r="G106" i="1"/>
  <c r="H106" i="1"/>
  <c r="I106" i="1"/>
  <c r="J106" i="1"/>
  <c r="K106" i="1"/>
  <c r="L106" i="1"/>
  <c r="M106" i="1"/>
  <c r="N106" i="1"/>
  <c r="F116" i="1"/>
  <c r="G116" i="1"/>
  <c r="H116" i="1"/>
  <c r="I116" i="1"/>
  <c r="J116" i="1"/>
  <c r="K116" i="1"/>
  <c r="L116" i="1"/>
  <c r="M116" i="1"/>
  <c r="N116" i="1"/>
  <c r="F118" i="1"/>
  <c r="G118" i="1"/>
  <c r="H118" i="1"/>
  <c r="I118" i="1"/>
  <c r="J118" i="1"/>
  <c r="K118" i="1"/>
  <c r="L118" i="1"/>
  <c r="M118" i="1"/>
  <c r="N118" i="1"/>
  <c r="F119" i="1"/>
  <c r="G119" i="1"/>
  <c r="H119" i="1"/>
  <c r="I119" i="1"/>
  <c r="J119" i="1"/>
  <c r="K119" i="1"/>
  <c r="L119" i="1"/>
  <c r="M119" i="1"/>
  <c r="N119" i="1"/>
  <c r="F126" i="1"/>
  <c r="G126" i="1"/>
  <c r="H126" i="1"/>
  <c r="I126" i="1"/>
  <c r="J126" i="1"/>
  <c r="K126" i="1"/>
  <c r="L126" i="1"/>
  <c r="M126" i="1"/>
  <c r="N126" i="1"/>
  <c r="F130" i="1"/>
  <c r="G130" i="1"/>
  <c r="H130" i="1"/>
  <c r="I130" i="1"/>
  <c r="J130" i="1"/>
  <c r="K130" i="1"/>
  <c r="L130" i="1"/>
  <c r="M130" i="1"/>
  <c r="N130" i="1"/>
  <c r="F131" i="1"/>
  <c r="G131" i="1"/>
  <c r="H131" i="1"/>
  <c r="I131" i="1"/>
  <c r="J131" i="1"/>
  <c r="K131" i="1"/>
  <c r="L131" i="1"/>
  <c r="M131" i="1"/>
  <c r="N131" i="1"/>
  <c r="F134" i="1"/>
  <c r="G134" i="1"/>
  <c r="H134" i="1"/>
  <c r="I134" i="1"/>
  <c r="J134" i="1"/>
  <c r="K134" i="1"/>
  <c r="L134" i="1"/>
  <c r="M134" i="1"/>
  <c r="N134" i="1"/>
  <c r="F139" i="1"/>
  <c r="G139" i="1"/>
  <c r="H139" i="1"/>
  <c r="I139" i="1"/>
  <c r="J139" i="1"/>
  <c r="K139" i="1"/>
  <c r="L139" i="1"/>
  <c r="M139" i="1"/>
  <c r="N139" i="1"/>
  <c r="F146" i="1"/>
  <c r="G146" i="1"/>
  <c r="H146" i="1"/>
  <c r="I146" i="1"/>
  <c r="J146" i="1"/>
  <c r="K146" i="1"/>
  <c r="L146" i="1"/>
  <c r="M146" i="1"/>
  <c r="N146" i="1"/>
  <c r="F147" i="1"/>
  <c r="G147" i="1"/>
  <c r="H147" i="1"/>
  <c r="I147" i="1"/>
  <c r="J147" i="1"/>
  <c r="K147" i="1"/>
  <c r="L147" i="1"/>
  <c r="M147" i="1"/>
  <c r="N147" i="1"/>
  <c r="F149" i="1"/>
  <c r="G149" i="1"/>
  <c r="H149" i="1"/>
  <c r="I149" i="1"/>
  <c r="J149" i="1"/>
  <c r="K149" i="1"/>
  <c r="L149" i="1"/>
  <c r="M149" i="1"/>
  <c r="N149" i="1"/>
  <c r="F150" i="1"/>
  <c r="G150" i="1"/>
  <c r="H150" i="1"/>
  <c r="I150" i="1"/>
  <c r="J150" i="1"/>
  <c r="K150" i="1"/>
  <c r="L150" i="1"/>
  <c r="M150" i="1"/>
  <c r="N150" i="1"/>
  <c r="F151" i="1"/>
  <c r="G151" i="1"/>
  <c r="H151" i="1"/>
  <c r="I151" i="1"/>
  <c r="J151" i="1"/>
  <c r="K151" i="1"/>
  <c r="L151" i="1"/>
  <c r="M151" i="1"/>
  <c r="N151" i="1"/>
  <c r="F152" i="1"/>
  <c r="G152" i="1"/>
  <c r="H152" i="1"/>
  <c r="I152" i="1"/>
  <c r="J152" i="1"/>
  <c r="K152" i="1"/>
  <c r="L152" i="1"/>
  <c r="M152" i="1"/>
  <c r="N152" i="1"/>
  <c r="F153" i="1"/>
  <c r="G153" i="1"/>
  <c r="H153" i="1"/>
  <c r="I153" i="1"/>
  <c r="J153" i="1"/>
  <c r="K153" i="1"/>
  <c r="L153" i="1"/>
  <c r="M153" i="1"/>
  <c r="N153" i="1"/>
  <c r="F154" i="1"/>
  <c r="G154" i="1"/>
  <c r="H154" i="1"/>
  <c r="I154" i="1"/>
  <c r="J154" i="1"/>
  <c r="K154" i="1"/>
  <c r="L154" i="1"/>
  <c r="M154" i="1"/>
  <c r="N154" i="1"/>
  <c r="F155" i="1"/>
  <c r="G155" i="1"/>
  <c r="H155" i="1"/>
  <c r="I155" i="1"/>
  <c r="J155" i="1"/>
  <c r="K155" i="1"/>
  <c r="L155" i="1"/>
  <c r="M155" i="1"/>
  <c r="N155" i="1"/>
  <c r="F156" i="1"/>
  <c r="G156" i="1"/>
  <c r="H156" i="1"/>
  <c r="I156" i="1"/>
  <c r="J156" i="1"/>
  <c r="K156" i="1"/>
  <c r="L156" i="1"/>
  <c r="M156" i="1"/>
  <c r="N156" i="1"/>
  <c r="F159" i="1"/>
  <c r="G159" i="1"/>
  <c r="H159" i="1"/>
  <c r="I159" i="1"/>
  <c r="J159" i="1"/>
  <c r="K159" i="1"/>
  <c r="L159" i="1"/>
  <c r="M159" i="1"/>
  <c r="N159" i="1"/>
  <c r="F160" i="1"/>
  <c r="G160" i="1"/>
  <c r="H160" i="1"/>
  <c r="I160" i="1"/>
  <c r="J160" i="1"/>
  <c r="K160" i="1"/>
  <c r="L160" i="1"/>
  <c r="M160" i="1"/>
  <c r="N160" i="1"/>
  <c r="F161" i="1"/>
  <c r="G161" i="1"/>
  <c r="H161" i="1"/>
  <c r="I161" i="1"/>
  <c r="J161" i="1"/>
  <c r="K161" i="1"/>
  <c r="L161" i="1"/>
  <c r="M161" i="1"/>
  <c r="N161" i="1"/>
  <c r="F162" i="1"/>
  <c r="G162" i="1"/>
  <c r="H162" i="1"/>
  <c r="I162" i="1"/>
  <c r="J162" i="1"/>
  <c r="K162" i="1"/>
  <c r="L162" i="1"/>
  <c r="M162" i="1"/>
  <c r="N162" i="1"/>
  <c r="F163" i="1"/>
  <c r="G163" i="1"/>
  <c r="H163" i="1"/>
  <c r="I163" i="1"/>
  <c r="J163" i="1"/>
  <c r="K163" i="1"/>
  <c r="L163" i="1"/>
  <c r="M163" i="1"/>
  <c r="N163" i="1"/>
  <c r="F164" i="1"/>
  <c r="G164" i="1"/>
  <c r="H164" i="1"/>
  <c r="I164" i="1"/>
  <c r="J164" i="1"/>
  <c r="K164" i="1"/>
  <c r="L164" i="1"/>
  <c r="M164" i="1"/>
  <c r="N164" i="1"/>
  <c r="F165" i="1"/>
  <c r="G165" i="1"/>
  <c r="H165" i="1"/>
  <c r="I165" i="1"/>
  <c r="J165" i="1"/>
  <c r="K165" i="1"/>
  <c r="L165" i="1"/>
  <c r="M165" i="1"/>
  <c r="N165" i="1"/>
  <c r="F166" i="1"/>
  <c r="G166" i="1"/>
  <c r="H166" i="1"/>
  <c r="I166" i="1"/>
  <c r="J166" i="1"/>
  <c r="K166" i="1"/>
  <c r="L166" i="1"/>
  <c r="M166" i="1"/>
  <c r="N166" i="1"/>
  <c r="F167" i="1"/>
  <c r="G167" i="1"/>
  <c r="H167" i="1"/>
  <c r="I167" i="1"/>
  <c r="J167" i="1"/>
  <c r="K167" i="1"/>
  <c r="L167" i="1"/>
  <c r="M167" i="1"/>
  <c r="N167" i="1"/>
  <c r="F169" i="1"/>
  <c r="G169" i="1"/>
  <c r="H169" i="1"/>
  <c r="I169" i="1"/>
  <c r="J169" i="1"/>
  <c r="K169" i="1"/>
  <c r="L169" i="1"/>
  <c r="M169" i="1"/>
  <c r="N169" i="1"/>
  <c r="F170" i="1"/>
  <c r="G170" i="1"/>
  <c r="H170" i="1"/>
  <c r="I170" i="1"/>
  <c r="J170" i="1"/>
  <c r="K170" i="1"/>
  <c r="L170" i="1"/>
  <c r="M170" i="1"/>
  <c r="N170" i="1"/>
  <c r="F171" i="1"/>
  <c r="G171" i="1"/>
  <c r="H171" i="1"/>
  <c r="I171" i="1"/>
  <c r="J171" i="1"/>
  <c r="K171" i="1"/>
  <c r="L171" i="1"/>
  <c r="M171" i="1"/>
  <c r="N171" i="1"/>
  <c r="F172" i="1"/>
  <c r="G172" i="1"/>
  <c r="H172" i="1"/>
  <c r="I172" i="1"/>
  <c r="J172" i="1"/>
  <c r="K172" i="1"/>
  <c r="L172" i="1"/>
  <c r="M172" i="1"/>
  <c r="N172" i="1"/>
  <c r="F173" i="1"/>
  <c r="G173" i="1"/>
  <c r="H173" i="1"/>
  <c r="I173" i="1"/>
  <c r="J173" i="1"/>
  <c r="K173" i="1"/>
  <c r="L173" i="1"/>
  <c r="M173" i="1"/>
  <c r="N173" i="1"/>
  <c r="F174" i="1"/>
  <c r="G174" i="1"/>
  <c r="H174" i="1"/>
  <c r="I174" i="1"/>
  <c r="J174" i="1"/>
  <c r="K174" i="1"/>
  <c r="L174" i="1"/>
  <c r="M174" i="1"/>
  <c r="N174" i="1"/>
  <c r="F175" i="1"/>
  <c r="G175" i="1"/>
  <c r="H175" i="1"/>
  <c r="I175" i="1"/>
  <c r="J175" i="1"/>
  <c r="K175" i="1"/>
  <c r="L175" i="1"/>
  <c r="M175" i="1"/>
  <c r="N175" i="1"/>
  <c r="F176" i="1"/>
  <c r="G176" i="1"/>
  <c r="H176" i="1"/>
  <c r="I176" i="1"/>
  <c r="J176" i="1"/>
  <c r="K176" i="1"/>
  <c r="L176" i="1"/>
  <c r="M176" i="1"/>
  <c r="N176" i="1"/>
  <c r="F177" i="1"/>
  <c r="G177" i="1"/>
  <c r="H177" i="1"/>
  <c r="I177" i="1"/>
  <c r="J177" i="1"/>
  <c r="K177" i="1"/>
  <c r="L177" i="1"/>
  <c r="M177" i="1"/>
  <c r="N177" i="1"/>
  <c r="F178" i="1"/>
  <c r="G178" i="1"/>
  <c r="H178" i="1"/>
  <c r="I178" i="1"/>
  <c r="J178" i="1"/>
  <c r="K178" i="1"/>
  <c r="L178" i="1"/>
  <c r="M178" i="1"/>
  <c r="N178" i="1"/>
  <c r="F179" i="1"/>
  <c r="G179" i="1"/>
  <c r="H179" i="1"/>
  <c r="I179" i="1"/>
  <c r="J179" i="1"/>
  <c r="K179" i="1"/>
  <c r="L179" i="1"/>
  <c r="M179" i="1"/>
  <c r="N179" i="1"/>
  <c r="F180" i="1"/>
  <c r="G180" i="1"/>
  <c r="H180" i="1"/>
  <c r="I180" i="1"/>
  <c r="J180" i="1"/>
  <c r="K180" i="1"/>
  <c r="L180" i="1"/>
  <c r="M180" i="1"/>
  <c r="N180" i="1"/>
  <c r="F181" i="1"/>
  <c r="G181" i="1"/>
  <c r="H181" i="1"/>
  <c r="I181" i="1"/>
  <c r="J181" i="1"/>
  <c r="K181" i="1"/>
  <c r="L181" i="1"/>
  <c r="M181" i="1"/>
  <c r="N181" i="1"/>
  <c r="F182" i="1"/>
  <c r="G182" i="1"/>
  <c r="H182" i="1"/>
  <c r="I182" i="1"/>
  <c r="J182" i="1"/>
  <c r="K182" i="1"/>
  <c r="L182" i="1"/>
  <c r="M182" i="1"/>
  <c r="N182" i="1"/>
  <c r="F183" i="1"/>
  <c r="G183" i="1"/>
  <c r="H183" i="1"/>
  <c r="I183" i="1"/>
  <c r="J183" i="1"/>
  <c r="K183" i="1"/>
  <c r="L183" i="1"/>
  <c r="M183" i="1"/>
  <c r="N183" i="1"/>
  <c r="F184" i="1"/>
  <c r="G184" i="1"/>
  <c r="H184" i="1"/>
  <c r="I184" i="1"/>
  <c r="J184" i="1"/>
  <c r="K184" i="1"/>
  <c r="L184" i="1"/>
  <c r="M184" i="1"/>
  <c r="N184" i="1"/>
  <c r="F185" i="1"/>
  <c r="G185" i="1"/>
  <c r="H185" i="1"/>
  <c r="I185" i="1"/>
  <c r="J185" i="1"/>
  <c r="K185" i="1"/>
  <c r="L185" i="1"/>
  <c r="M185" i="1"/>
  <c r="N185" i="1"/>
  <c r="F186" i="1"/>
  <c r="G186" i="1"/>
  <c r="H186" i="1"/>
  <c r="I186" i="1"/>
  <c r="J186" i="1"/>
  <c r="K186" i="1"/>
  <c r="L186" i="1"/>
  <c r="M186" i="1"/>
  <c r="N186" i="1"/>
  <c r="F187" i="1"/>
  <c r="G187" i="1"/>
  <c r="H187" i="1"/>
  <c r="I187" i="1"/>
  <c r="J187" i="1"/>
  <c r="K187" i="1"/>
  <c r="L187" i="1"/>
  <c r="M187" i="1"/>
  <c r="N187" i="1"/>
  <c r="F188" i="1"/>
  <c r="G188" i="1"/>
  <c r="H188" i="1"/>
  <c r="I188" i="1"/>
  <c r="J188" i="1"/>
  <c r="K188" i="1"/>
  <c r="L188" i="1"/>
  <c r="M188" i="1"/>
  <c r="N188" i="1"/>
  <c r="F189" i="1"/>
  <c r="G189" i="1"/>
  <c r="H189" i="1"/>
  <c r="I189" i="1"/>
  <c r="J189" i="1"/>
  <c r="K189" i="1"/>
  <c r="L189" i="1"/>
  <c r="M189" i="1"/>
  <c r="N189" i="1"/>
  <c r="F190" i="1"/>
  <c r="G190" i="1"/>
  <c r="H190" i="1"/>
  <c r="I190" i="1"/>
  <c r="J190" i="1"/>
  <c r="K190" i="1"/>
  <c r="L190" i="1"/>
  <c r="M190" i="1"/>
  <c r="N190" i="1"/>
  <c r="F191" i="1"/>
  <c r="G191" i="1"/>
  <c r="H191" i="1"/>
  <c r="I191" i="1"/>
  <c r="J191" i="1"/>
  <c r="K191" i="1"/>
  <c r="L191" i="1"/>
  <c r="M191" i="1"/>
  <c r="N191" i="1"/>
  <c r="F192" i="1"/>
  <c r="G192" i="1"/>
  <c r="H192" i="1"/>
  <c r="I192" i="1"/>
  <c r="J192" i="1"/>
  <c r="K192" i="1"/>
  <c r="L192" i="1"/>
  <c r="M192" i="1"/>
  <c r="N192" i="1"/>
  <c r="F193" i="1"/>
  <c r="G193" i="1"/>
  <c r="H193" i="1"/>
  <c r="I193" i="1"/>
  <c r="J193" i="1"/>
  <c r="K193" i="1"/>
  <c r="L193" i="1"/>
  <c r="M193" i="1"/>
  <c r="N193" i="1"/>
  <c r="F194" i="1"/>
  <c r="G194" i="1"/>
  <c r="H194" i="1"/>
  <c r="I194" i="1"/>
  <c r="J194" i="1"/>
  <c r="K194" i="1"/>
  <c r="L194" i="1"/>
  <c r="M194" i="1"/>
  <c r="N194" i="1"/>
  <c r="F195" i="1"/>
  <c r="G195" i="1"/>
  <c r="H195" i="1"/>
  <c r="I195" i="1"/>
  <c r="J195" i="1"/>
  <c r="K195" i="1"/>
  <c r="L195" i="1"/>
  <c r="M195" i="1"/>
  <c r="N195" i="1"/>
  <c r="F196" i="1"/>
  <c r="G196" i="1"/>
  <c r="H196" i="1"/>
  <c r="I196" i="1"/>
  <c r="J196" i="1"/>
  <c r="K196" i="1"/>
  <c r="L196" i="1"/>
  <c r="M196" i="1"/>
  <c r="N196" i="1"/>
  <c r="F197" i="1"/>
  <c r="G197" i="1"/>
  <c r="H197" i="1"/>
  <c r="I197" i="1"/>
  <c r="J197" i="1"/>
  <c r="K197" i="1"/>
  <c r="L197" i="1"/>
  <c r="M197" i="1"/>
  <c r="N197" i="1"/>
  <c r="F198" i="1"/>
  <c r="G198" i="1"/>
  <c r="H198" i="1"/>
  <c r="I198" i="1"/>
  <c r="J198" i="1"/>
  <c r="K198" i="1"/>
  <c r="L198" i="1"/>
  <c r="M198" i="1"/>
  <c r="N198" i="1"/>
  <c r="F199" i="1"/>
  <c r="G199" i="1"/>
  <c r="H199" i="1"/>
  <c r="I199" i="1"/>
  <c r="J199" i="1"/>
  <c r="K199" i="1"/>
  <c r="L199" i="1"/>
  <c r="M199" i="1"/>
  <c r="N199" i="1"/>
  <c r="F200" i="1"/>
  <c r="G200" i="1"/>
  <c r="H200" i="1"/>
  <c r="I200" i="1"/>
  <c r="J200" i="1"/>
  <c r="K200" i="1"/>
  <c r="L200" i="1"/>
  <c r="M200" i="1"/>
  <c r="N200" i="1"/>
  <c r="F201" i="1"/>
  <c r="G201" i="1"/>
  <c r="H201" i="1"/>
  <c r="I201" i="1"/>
  <c r="J201" i="1"/>
  <c r="K201" i="1"/>
  <c r="L201" i="1"/>
  <c r="M201" i="1"/>
  <c r="N201" i="1"/>
  <c r="F202" i="1"/>
  <c r="G202" i="1"/>
  <c r="H202" i="1"/>
  <c r="I202" i="1"/>
  <c r="J202" i="1"/>
  <c r="K202" i="1"/>
  <c r="L202" i="1"/>
  <c r="M202" i="1"/>
  <c r="N202" i="1"/>
  <c r="F203" i="1"/>
  <c r="G203" i="1"/>
  <c r="H203" i="1"/>
  <c r="I203" i="1"/>
  <c r="J203" i="1"/>
  <c r="K203" i="1"/>
  <c r="L203" i="1"/>
  <c r="M203" i="1"/>
  <c r="N203" i="1"/>
  <c r="F204" i="1"/>
  <c r="G204" i="1"/>
  <c r="H204" i="1"/>
  <c r="I204" i="1"/>
  <c r="J204" i="1"/>
  <c r="K204" i="1"/>
  <c r="L204" i="1"/>
  <c r="M204" i="1"/>
  <c r="N204" i="1"/>
  <c r="F205" i="1"/>
  <c r="G205" i="1"/>
  <c r="H205" i="1"/>
  <c r="I205" i="1"/>
  <c r="J205" i="1"/>
  <c r="K205" i="1"/>
  <c r="L205" i="1"/>
  <c r="M205" i="1"/>
  <c r="N205" i="1"/>
  <c r="F206" i="1"/>
  <c r="G206" i="1"/>
  <c r="H206" i="1"/>
  <c r="I206" i="1"/>
  <c r="J206" i="1"/>
  <c r="K206" i="1"/>
  <c r="L206" i="1"/>
  <c r="M206" i="1"/>
  <c r="N206" i="1"/>
  <c r="F207" i="1"/>
  <c r="G207" i="1"/>
  <c r="H207" i="1"/>
  <c r="I207" i="1"/>
  <c r="J207" i="1"/>
  <c r="K207" i="1"/>
  <c r="L207" i="1"/>
  <c r="M207" i="1"/>
  <c r="N207" i="1"/>
  <c r="F208" i="1"/>
  <c r="G208" i="1"/>
  <c r="H208" i="1"/>
  <c r="I208" i="1"/>
  <c r="J208" i="1"/>
  <c r="K208" i="1"/>
  <c r="L208" i="1"/>
  <c r="M208" i="1"/>
  <c r="N208" i="1"/>
  <c r="F209" i="1"/>
  <c r="G209" i="1"/>
  <c r="H209" i="1"/>
  <c r="I209" i="1"/>
  <c r="J209" i="1"/>
  <c r="K209" i="1"/>
  <c r="L209" i="1"/>
  <c r="M209" i="1"/>
  <c r="N209" i="1"/>
  <c r="F210" i="1"/>
  <c r="G210" i="1"/>
  <c r="H210" i="1"/>
  <c r="I210" i="1"/>
  <c r="J210" i="1"/>
  <c r="K210" i="1"/>
  <c r="L210" i="1"/>
  <c r="M210" i="1"/>
  <c r="N210" i="1"/>
  <c r="F211" i="1"/>
  <c r="G211" i="1"/>
  <c r="H211" i="1"/>
  <c r="I211" i="1"/>
  <c r="J211" i="1"/>
  <c r="K211" i="1"/>
  <c r="L211" i="1"/>
  <c r="M211" i="1"/>
  <c r="N211" i="1"/>
  <c r="F212" i="1"/>
  <c r="G212" i="1"/>
  <c r="H212" i="1"/>
  <c r="I212" i="1"/>
  <c r="J212" i="1"/>
  <c r="K212" i="1"/>
  <c r="L212" i="1"/>
  <c r="M212" i="1"/>
  <c r="N212" i="1"/>
  <c r="F213" i="1"/>
  <c r="G213" i="1"/>
  <c r="H213" i="1"/>
  <c r="I213" i="1"/>
  <c r="J213" i="1"/>
  <c r="K213" i="1"/>
  <c r="L213" i="1"/>
  <c r="M213" i="1"/>
  <c r="N213" i="1"/>
  <c r="F214" i="1"/>
  <c r="G214" i="1"/>
  <c r="H214" i="1"/>
  <c r="I214" i="1"/>
  <c r="J214" i="1"/>
  <c r="K214" i="1"/>
  <c r="L214" i="1"/>
  <c r="M214" i="1"/>
  <c r="N214" i="1"/>
  <c r="F215" i="1"/>
  <c r="G215" i="1"/>
  <c r="H215" i="1"/>
  <c r="I215" i="1"/>
  <c r="J215" i="1"/>
  <c r="K215" i="1"/>
  <c r="L215" i="1"/>
  <c r="M215" i="1"/>
  <c r="N215" i="1"/>
  <c r="F216" i="1"/>
  <c r="G216" i="1"/>
  <c r="H216" i="1"/>
  <c r="I216" i="1"/>
  <c r="J216" i="1"/>
  <c r="K216" i="1"/>
  <c r="L216" i="1"/>
  <c r="M216" i="1"/>
  <c r="N216" i="1"/>
  <c r="F217" i="1"/>
  <c r="G217" i="1"/>
  <c r="H217" i="1"/>
  <c r="I217" i="1"/>
  <c r="J217" i="1"/>
  <c r="K217" i="1"/>
  <c r="L217" i="1"/>
  <c r="M217" i="1"/>
  <c r="N217" i="1"/>
  <c r="F218" i="1"/>
  <c r="G218" i="1"/>
  <c r="H218" i="1"/>
  <c r="I218" i="1"/>
  <c r="J218" i="1"/>
  <c r="K218" i="1"/>
  <c r="L218" i="1"/>
  <c r="M218" i="1"/>
  <c r="N218" i="1"/>
  <c r="F219" i="1"/>
  <c r="G219" i="1"/>
  <c r="H219" i="1"/>
  <c r="I219" i="1"/>
  <c r="J219" i="1"/>
  <c r="K219" i="1"/>
  <c r="L219" i="1"/>
  <c r="M219" i="1"/>
  <c r="N219" i="1"/>
  <c r="F220" i="1"/>
  <c r="G220" i="1"/>
  <c r="H220" i="1"/>
  <c r="I220" i="1"/>
  <c r="J220" i="1"/>
  <c r="K220" i="1"/>
  <c r="L220" i="1"/>
  <c r="M220" i="1"/>
  <c r="N220" i="1"/>
  <c r="F221" i="1"/>
  <c r="G221" i="1"/>
  <c r="H221" i="1"/>
  <c r="I221" i="1"/>
  <c r="J221" i="1"/>
  <c r="K221" i="1"/>
  <c r="L221" i="1"/>
  <c r="M221" i="1"/>
  <c r="N221" i="1"/>
  <c r="F222" i="1"/>
  <c r="G222" i="1"/>
  <c r="H222" i="1"/>
  <c r="I222" i="1"/>
  <c r="J222" i="1"/>
  <c r="K222" i="1"/>
  <c r="L222" i="1"/>
  <c r="M222" i="1"/>
  <c r="N222" i="1"/>
  <c r="F223" i="1"/>
  <c r="G223" i="1"/>
  <c r="H223" i="1"/>
  <c r="I223" i="1"/>
  <c r="J223" i="1"/>
  <c r="K223" i="1"/>
  <c r="L223" i="1"/>
  <c r="M223" i="1"/>
  <c r="N223" i="1"/>
  <c r="F224" i="1"/>
  <c r="G224" i="1"/>
  <c r="H224" i="1"/>
  <c r="I224" i="1"/>
  <c r="J224" i="1"/>
  <c r="K224" i="1"/>
  <c r="L224" i="1"/>
  <c r="M224" i="1"/>
  <c r="N224" i="1"/>
  <c r="F225" i="1"/>
  <c r="G225" i="1"/>
  <c r="H225" i="1"/>
  <c r="I225" i="1"/>
  <c r="J225" i="1"/>
  <c r="K225" i="1"/>
  <c r="L225" i="1"/>
  <c r="M225" i="1"/>
  <c r="N225" i="1"/>
  <c r="F226" i="1"/>
  <c r="G226" i="1"/>
  <c r="H226" i="1"/>
  <c r="I226" i="1"/>
  <c r="J226" i="1"/>
  <c r="K226" i="1"/>
  <c r="L226" i="1"/>
  <c r="M226" i="1"/>
  <c r="N226" i="1"/>
  <c r="F227" i="1"/>
  <c r="G227" i="1"/>
  <c r="H227" i="1"/>
  <c r="I227" i="1"/>
  <c r="J227" i="1"/>
  <c r="K227" i="1"/>
  <c r="L227" i="1"/>
  <c r="M227" i="1"/>
  <c r="N227" i="1"/>
  <c r="F228" i="1"/>
  <c r="G228" i="1"/>
  <c r="H228" i="1"/>
  <c r="I228" i="1"/>
  <c r="J228" i="1"/>
  <c r="K228" i="1"/>
  <c r="L228" i="1"/>
  <c r="M228" i="1"/>
  <c r="N228" i="1"/>
  <c r="F229" i="1"/>
  <c r="G229" i="1"/>
  <c r="H229" i="1"/>
  <c r="I229" i="1"/>
  <c r="J229" i="1"/>
  <c r="K229" i="1"/>
  <c r="L229" i="1"/>
  <c r="M229" i="1"/>
  <c r="N229" i="1"/>
  <c r="F230" i="1"/>
  <c r="G230" i="1"/>
  <c r="H230" i="1"/>
  <c r="I230" i="1"/>
  <c r="J230" i="1"/>
  <c r="K230" i="1"/>
  <c r="L230" i="1"/>
  <c r="M230" i="1"/>
  <c r="N230" i="1"/>
  <c r="F231" i="1"/>
  <c r="G231" i="1"/>
  <c r="H231" i="1"/>
  <c r="I231" i="1"/>
  <c r="J231" i="1"/>
  <c r="K231" i="1"/>
  <c r="L231" i="1"/>
  <c r="M231" i="1"/>
  <c r="N231" i="1"/>
  <c r="F232" i="1"/>
  <c r="G232" i="1"/>
  <c r="H232" i="1"/>
  <c r="I232" i="1"/>
  <c r="J232" i="1"/>
  <c r="K232" i="1"/>
  <c r="L232" i="1"/>
  <c r="M232" i="1"/>
  <c r="N232" i="1"/>
  <c r="F233" i="1"/>
  <c r="G233" i="1"/>
  <c r="H233" i="1"/>
  <c r="I233" i="1"/>
  <c r="J233" i="1"/>
  <c r="K233" i="1"/>
  <c r="L233" i="1"/>
  <c r="M233" i="1"/>
  <c r="N233" i="1"/>
  <c r="F234" i="1"/>
  <c r="G234" i="1"/>
  <c r="H234" i="1"/>
  <c r="I234" i="1"/>
  <c r="J234" i="1"/>
  <c r="K234" i="1"/>
  <c r="L234" i="1"/>
  <c r="M234" i="1"/>
  <c r="N234" i="1"/>
  <c r="F235" i="1"/>
  <c r="G235" i="1"/>
  <c r="H235" i="1"/>
  <c r="I235" i="1"/>
  <c r="J235" i="1"/>
  <c r="K235" i="1"/>
  <c r="L235" i="1"/>
  <c r="M235" i="1"/>
  <c r="N235" i="1"/>
  <c r="F236" i="1"/>
  <c r="G236" i="1"/>
  <c r="H236" i="1"/>
  <c r="I236" i="1"/>
  <c r="J236" i="1"/>
  <c r="K236" i="1"/>
  <c r="L236" i="1"/>
  <c r="M236" i="1"/>
  <c r="N236" i="1"/>
  <c r="F237" i="1"/>
  <c r="G237" i="1"/>
  <c r="H237" i="1"/>
  <c r="I237" i="1"/>
  <c r="J237" i="1"/>
  <c r="K237" i="1"/>
  <c r="L237" i="1"/>
  <c r="M237" i="1"/>
  <c r="N237" i="1"/>
  <c r="F238" i="1"/>
  <c r="G238" i="1"/>
  <c r="H238" i="1"/>
  <c r="I238" i="1"/>
  <c r="J238" i="1"/>
  <c r="K238" i="1"/>
  <c r="L238" i="1"/>
  <c r="M238" i="1"/>
  <c r="N238" i="1"/>
  <c r="F239" i="1"/>
  <c r="G239" i="1"/>
  <c r="H239" i="1"/>
  <c r="I239" i="1"/>
  <c r="J239" i="1"/>
  <c r="K239" i="1"/>
  <c r="L239" i="1"/>
  <c r="M239" i="1"/>
  <c r="N239" i="1"/>
  <c r="F240" i="1"/>
  <c r="G240" i="1"/>
  <c r="H240" i="1"/>
  <c r="I240" i="1"/>
  <c r="J240" i="1"/>
  <c r="K240" i="1"/>
  <c r="L240" i="1"/>
  <c r="M240" i="1"/>
  <c r="N240" i="1"/>
  <c r="F241" i="1"/>
  <c r="G241" i="1"/>
  <c r="H241" i="1"/>
  <c r="I241" i="1"/>
  <c r="J241" i="1"/>
  <c r="K241" i="1"/>
  <c r="L241" i="1"/>
  <c r="M241" i="1"/>
  <c r="N241" i="1"/>
  <c r="F242" i="1"/>
  <c r="G242" i="1"/>
  <c r="H242" i="1"/>
  <c r="I242" i="1"/>
  <c r="J242" i="1"/>
  <c r="K242" i="1"/>
  <c r="L242" i="1"/>
  <c r="M242" i="1"/>
  <c r="N242" i="1"/>
  <c r="F243" i="1"/>
  <c r="G243" i="1"/>
  <c r="H243" i="1"/>
  <c r="I243" i="1"/>
  <c r="J243" i="1"/>
  <c r="K243" i="1"/>
  <c r="L243" i="1"/>
  <c r="M243" i="1"/>
  <c r="N243" i="1"/>
  <c r="F244" i="1"/>
  <c r="G244" i="1"/>
  <c r="H244" i="1"/>
  <c r="I244" i="1"/>
  <c r="J244" i="1"/>
  <c r="K244" i="1"/>
  <c r="L244" i="1"/>
  <c r="M244" i="1"/>
  <c r="N244" i="1"/>
  <c r="F245" i="1"/>
  <c r="G245" i="1"/>
  <c r="H245" i="1"/>
  <c r="I245" i="1"/>
  <c r="J245" i="1"/>
  <c r="K245" i="1"/>
  <c r="L245" i="1"/>
  <c r="M245" i="1"/>
  <c r="N245" i="1"/>
  <c r="F246" i="1"/>
  <c r="G246" i="1"/>
  <c r="H246" i="1"/>
  <c r="I246" i="1"/>
  <c r="J246" i="1"/>
  <c r="K246" i="1"/>
  <c r="L246" i="1"/>
  <c r="M246" i="1"/>
  <c r="N246" i="1"/>
  <c r="F247" i="1"/>
  <c r="G247" i="1"/>
  <c r="H247" i="1"/>
  <c r="I247" i="1"/>
  <c r="J247" i="1"/>
  <c r="K247" i="1"/>
  <c r="L247" i="1"/>
  <c r="M247" i="1"/>
  <c r="N247" i="1"/>
  <c r="F248" i="1"/>
  <c r="G248" i="1"/>
  <c r="H248" i="1"/>
  <c r="I248" i="1"/>
  <c r="J248" i="1"/>
  <c r="K248" i="1"/>
  <c r="L248" i="1"/>
  <c r="M248" i="1"/>
  <c r="N248" i="1"/>
  <c r="F249" i="1"/>
  <c r="G249" i="1"/>
  <c r="H249" i="1"/>
  <c r="I249" i="1"/>
  <c r="J249" i="1"/>
  <c r="K249" i="1"/>
  <c r="L249" i="1"/>
  <c r="M249" i="1"/>
  <c r="N249" i="1"/>
  <c r="F250" i="1"/>
  <c r="G250" i="1"/>
  <c r="H250" i="1"/>
  <c r="I250" i="1"/>
  <c r="J250" i="1"/>
  <c r="K250" i="1"/>
  <c r="L250" i="1"/>
  <c r="M250" i="1"/>
  <c r="N250" i="1"/>
  <c r="F251" i="1"/>
  <c r="G251" i="1"/>
  <c r="H251" i="1"/>
  <c r="I251" i="1"/>
  <c r="J251" i="1"/>
  <c r="K251" i="1"/>
  <c r="L251" i="1"/>
  <c r="M251" i="1"/>
  <c r="N251" i="1"/>
  <c r="F252" i="1"/>
  <c r="G252" i="1"/>
  <c r="H252" i="1"/>
  <c r="I252" i="1"/>
  <c r="J252" i="1"/>
  <c r="K252" i="1"/>
  <c r="L252" i="1"/>
  <c r="M252" i="1"/>
  <c r="N252" i="1"/>
  <c r="F254" i="1"/>
  <c r="G254" i="1"/>
  <c r="H254" i="1"/>
  <c r="I254" i="1"/>
  <c r="J254" i="1"/>
  <c r="K254" i="1"/>
  <c r="L254" i="1"/>
  <c r="M254" i="1"/>
  <c r="N254" i="1"/>
  <c r="F255" i="1"/>
  <c r="G255" i="1"/>
  <c r="H255" i="1"/>
  <c r="I255" i="1"/>
  <c r="J255" i="1"/>
  <c r="K255" i="1"/>
  <c r="L255" i="1"/>
  <c r="M255" i="1"/>
  <c r="N255" i="1"/>
  <c r="F256" i="1"/>
  <c r="G256" i="1"/>
  <c r="H256" i="1"/>
  <c r="I256" i="1"/>
  <c r="J256" i="1"/>
  <c r="K256" i="1"/>
  <c r="L256" i="1"/>
  <c r="M256" i="1"/>
  <c r="N256" i="1"/>
  <c r="F257" i="1"/>
  <c r="G257" i="1"/>
  <c r="H257" i="1"/>
  <c r="I257" i="1"/>
  <c r="J257" i="1"/>
  <c r="K257" i="1"/>
  <c r="L257" i="1"/>
  <c r="M257" i="1"/>
  <c r="N257" i="1"/>
  <c r="F258" i="1"/>
  <c r="G258" i="1"/>
  <c r="H258" i="1"/>
  <c r="I258" i="1"/>
  <c r="J258" i="1"/>
  <c r="K258" i="1"/>
  <c r="L258" i="1"/>
  <c r="M258" i="1"/>
  <c r="N258" i="1"/>
  <c r="F259" i="1"/>
  <c r="G259" i="1"/>
  <c r="H259" i="1"/>
  <c r="I259" i="1"/>
  <c r="J259" i="1"/>
  <c r="K259" i="1"/>
  <c r="L259" i="1"/>
  <c r="M259" i="1"/>
  <c r="N259" i="1"/>
  <c r="F260" i="1"/>
  <c r="G260" i="1"/>
  <c r="H260" i="1"/>
  <c r="I260" i="1"/>
  <c r="J260" i="1"/>
  <c r="K260" i="1"/>
  <c r="L260" i="1"/>
  <c r="M260" i="1"/>
  <c r="N260" i="1"/>
  <c r="F261" i="1"/>
  <c r="G261" i="1"/>
  <c r="H261" i="1"/>
  <c r="I261" i="1"/>
  <c r="J261" i="1"/>
  <c r="K261" i="1"/>
  <c r="L261" i="1"/>
  <c r="M261" i="1"/>
  <c r="N261" i="1"/>
  <c r="F262" i="1"/>
  <c r="G262" i="1"/>
  <c r="H262" i="1"/>
  <c r="I262" i="1"/>
  <c r="J262" i="1"/>
  <c r="K262" i="1"/>
  <c r="L262" i="1"/>
  <c r="M262" i="1"/>
  <c r="N262" i="1"/>
  <c r="F263" i="1"/>
  <c r="G263" i="1"/>
  <c r="H263" i="1"/>
  <c r="I263" i="1"/>
  <c r="J263" i="1"/>
  <c r="K263" i="1"/>
  <c r="L263" i="1"/>
  <c r="M263" i="1"/>
  <c r="N263" i="1"/>
  <c r="F264" i="1"/>
  <c r="G264" i="1"/>
  <c r="H264" i="1"/>
  <c r="I264" i="1"/>
  <c r="J264" i="1"/>
  <c r="K264" i="1"/>
  <c r="L264" i="1"/>
  <c r="M264" i="1"/>
  <c r="N264" i="1"/>
  <c r="F265" i="1"/>
  <c r="G265" i="1"/>
  <c r="H265" i="1"/>
  <c r="I265" i="1"/>
  <c r="J265" i="1"/>
  <c r="K265" i="1"/>
  <c r="L265" i="1"/>
  <c r="M265" i="1"/>
  <c r="N265" i="1"/>
  <c r="F266" i="1"/>
  <c r="G266" i="1"/>
  <c r="H266" i="1"/>
  <c r="I266" i="1"/>
  <c r="J266" i="1"/>
  <c r="K266" i="1"/>
  <c r="L266" i="1"/>
  <c r="M266" i="1"/>
  <c r="N266" i="1"/>
  <c r="F268" i="1"/>
  <c r="G268" i="1"/>
  <c r="H268" i="1"/>
  <c r="I268" i="1"/>
  <c r="J268" i="1"/>
  <c r="K268" i="1"/>
  <c r="L268" i="1"/>
  <c r="M268" i="1"/>
  <c r="N268" i="1"/>
  <c r="F269" i="1"/>
  <c r="G269" i="1"/>
  <c r="H269" i="1"/>
  <c r="I269" i="1"/>
  <c r="J269" i="1"/>
  <c r="K269" i="1"/>
  <c r="L269" i="1"/>
  <c r="M269" i="1"/>
  <c r="N269" i="1"/>
  <c r="F270" i="1"/>
  <c r="G270" i="1"/>
  <c r="H270" i="1"/>
  <c r="I270" i="1"/>
  <c r="J270" i="1"/>
  <c r="K270" i="1"/>
  <c r="L270" i="1"/>
  <c r="M270" i="1"/>
  <c r="N270" i="1"/>
  <c r="F271" i="1"/>
  <c r="G271" i="1"/>
  <c r="H271" i="1"/>
  <c r="I271" i="1"/>
  <c r="J271" i="1"/>
  <c r="K271" i="1"/>
  <c r="L271" i="1"/>
  <c r="M271" i="1"/>
  <c r="N271" i="1"/>
  <c r="F272" i="1"/>
  <c r="G272" i="1"/>
  <c r="H272" i="1"/>
  <c r="I272" i="1"/>
  <c r="J272" i="1"/>
  <c r="K272" i="1"/>
  <c r="L272" i="1"/>
  <c r="M272" i="1"/>
  <c r="N272" i="1"/>
  <c r="F273" i="1"/>
  <c r="G273" i="1"/>
  <c r="H273" i="1"/>
  <c r="I273" i="1"/>
  <c r="J273" i="1"/>
  <c r="K273" i="1"/>
  <c r="L273" i="1"/>
  <c r="M273" i="1"/>
  <c r="N273" i="1"/>
  <c r="F274" i="1"/>
  <c r="G274" i="1"/>
  <c r="H274" i="1"/>
  <c r="I274" i="1"/>
  <c r="J274" i="1"/>
  <c r="K274" i="1"/>
  <c r="L274" i="1"/>
  <c r="M274" i="1"/>
  <c r="N274" i="1"/>
  <c r="F298" i="1"/>
  <c r="G298" i="1"/>
  <c r="H298" i="1"/>
  <c r="I298" i="1"/>
  <c r="J298" i="1"/>
  <c r="K298" i="1"/>
  <c r="L298" i="1"/>
  <c r="M298" i="1"/>
  <c r="N298" i="1"/>
  <c r="E104" i="1"/>
  <c r="E106" i="1"/>
  <c r="E116" i="1"/>
  <c r="E118" i="1"/>
  <c r="E119" i="1"/>
  <c r="E126" i="1"/>
  <c r="E130" i="1"/>
  <c r="E131" i="1"/>
  <c r="E134" i="1"/>
  <c r="E139" i="1"/>
  <c r="E146" i="1"/>
  <c r="E147" i="1"/>
  <c r="E149" i="1"/>
  <c r="E150" i="1"/>
  <c r="E151" i="1"/>
  <c r="E152" i="1"/>
  <c r="E153" i="1"/>
  <c r="E154" i="1"/>
  <c r="E155" i="1"/>
  <c r="E156" i="1"/>
  <c r="E159" i="1"/>
  <c r="E160" i="1"/>
  <c r="E161" i="1"/>
  <c r="E162" i="1"/>
  <c r="E163" i="1"/>
  <c r="E164" i="1"/>
  <c r="E165" i="1"/>
  <c r="E166" i="1"/>
  <c r="E167"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4" i="1"/>
  <c r="E255" i="1"/>
  <c r="E256" i="1"/>
  <c r="E257" i="1"/>
  <c r="E258" i="1"/>
  <c r="E259" i="1"/>
  <c r="E260" i="1"/>
  <c r="E261" i="1"/>
  <c r="E262" i="1"/>
  <c r="E263" i="1"/>
  <c r="E264" i="1"/>
  <c r="E265" i="1"/>
  <c r="E266" i="1"/>
  <c r="E268" i="1"/>
  <c r="E269" i="1"/>
  <c r="E270" i="1"/>
  <c r="E271" i="1"/>
  <c r="E272" i="1"/>
  <c r="E273" i="1"/>
  <c r="E274" i="1"/>
  <c r="E298" i="1"/>
  <c r="D104" i="1"/>
  <c r="D106" i="1"/>
  <c r="D116" i="1"/>
  <c r="D118" i="1"/>
  <c r="D119" i="1"/>
  <c r="D126" i="1"/>
  <c r="D130" i="1"/>
  <c r="D131" i="1"/>
  <c r="D134" i="1"/>
  <c r="D139" i="1"/>
  <c r="D146" i="1"/>
  <c r="D147" i="1"/>
  <c r="D149" i="1"/>
  <c r="D150" i="1"/>
  <c r="D151" i="1"/>
  <c r="D152" i="1"/>
  <c r="D153" i="1"/>
  <c r="D154" i="1"/>
  <c r="D155" i="1"/>
  <c r="D156" i="1"/>
  <c r="D159" i="1"/>
  <c r="D160" i="1"/>
  <c r="D161" i="1"/>
  <c r="D162" i="1"/>
  <c r="D163" i="1"/>
  <c r="D164" i="1"/>
  <c r="D165" i="1"/>
  <c r="D166" i="1"/>
  <c r="D167"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4" i="1"/>
  <c r="D255" i="1"/>
  <c r="D256" i="1"/>
  <c r="D257" i="1"/>
  <c r="D258" i="1"/>
  <c r="D259" i="1"/>
  <c r="D260" i="1"/>
  <c r="D261" i="1"/>
  <c r="D262" i="1"/>
  <c r="D263" i="1"/>
  <c r="D264" i="1"/>
  <c r="D265" i="1"/>
  <c r="D266" i="1"/>
  <c r="D268" i="1"/>
  <c r="D269" i="1"/>
  <c r="D270" i="1"/>
  <c r="D271" i="1"/>
  <c r="D272" i="1"/>
  <c r="D273" i="1"/>
  <c r="D274" i="1"/>
  <c r="D298" i="1"/>
  <c r="C104" i="1"/>
  <c r="C106" i="1"/>
  <c r="C116" i="1"/>
  <c r="C118" i="1"/>
  <c r="C119" i="1"/>
  <c r="C126" i="1"/>
  <c r="C130" i="1"/>
  <c r="C131" i="1"/>
  <c r="C134" i="1"/>
  <c r="C139" i="1"/>
  <c r="C146" i="1"/>
  <c r="C147" i="1"/>
  <c r="C149" i="1"/>
  <c r="C150" i="1"/>
  <c r="C151" i="1"/>
  <c r="C152" i="1"/>
  <c r="C153" i="1"/>
  <c r="C154" i="1"/>
  <c r="C155" i="1"/>
  <c r="C156" i="1"/>
  <c r="C159" i="1"/>
  <c r="C160" i="1"/>
  <c r="C161" i="1"/>
  <c r="C162" i="1"/>
  <c r="C163" i="1"/>
  <c r="C164" i="1"/>
  <c r="C165" i="1"/>
  <c r="C166" i="1"/>
  <c r="C167"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4" i="1"/>
  <c r="C255" i="1"/>
  <c r="C256" i="1"/>
  <c r="C257" i="1"/>
  <c r="C258" i="1"/>
  <c r="C259" i="1"/>
  <c r="C260" i="1"/>
  <c r="C261" i="1"/>
  <c r="C262" i="1"/>
  <c r="C263" i="1"/>
  <c r="C264" i="1"/>
  <c r="C265" i="1"/>
  <c r="C266" i="1"/>
  <c r="C268" i="1"/>
  <c r="C269" i="1"/>
  <c r="C270" i="1"/>
  <c r="C271" i="1"/>
  <c r="C272" i="1"/>
  <c r="C273" i="1"/>
  <c r="C274" i="1"/>
  <c r="C298" i="1"/>
  <c r="N89" i="1"/>
  <c r="M89" i="1"/>
  <c r="L89" i="1"/>
  <c r="K89" i="1"/>
  <c r="J89" i="1"/>
  <c r="I89" i="1"/>
  <c r="H89" i="1"/>
  <c r="G89" i="1"/>
  <c r="F89" i="1"/>
  <c r="E89" i="1"/>
  <c r="D89" i="1"/>
  <c r="C89" i="1"/>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111" i="2"/>
  <c r="D112" i="2"/>
  <c r="D113" i="2"/>
  <c r="D114" i="2"/>
  <c r="D106" i="2"/>
  <c r="D107" i="2"/>
  <c r="D108" i="2"/>
  <c r="D109" i="2"/>
  <c r="D110" i="2"/>
  <c r="D102" i="2"/>
  <c r="D103" i="2"/>
  <c r="D104" i="2"/>
  <c r="D105" i="2"/>
  <c r="D98" i="2"/>
  <c r="D99" i="2"/>
  <c r="D100" i="2"/>
  <c r="D101" i="2"/>
  <c r="D89" i="2"/>
  <c r="D90" i="2"/>
  <c r="D91" i="2"/>
  <c r="D92" i="2"/>
  <c r="D93" i="2"/>
  <c r="D94" i="2"/>
  <c r="D95" i="2"/>
  <c r="D96" i="2"/>
  <c r="D97" i="2"/>
  <c r="D81" i="2"/>
  <c r="D82" i="2"/>
  <c r="D83" i="2"/>
  <c r="D84" i="2"/>
  <c r="D85" i="2"/>
  <c r="D86" i="2"/>
  <c r="D87" i="2"/>
  <c r="D88" i="2"/>
  <c r="D79" i="2"/>
  <c r="D80" i="2"/>
  <c r="D65" i="2"/>
  <c r="D66" i="2"/>
  <c r="D67" i="2"/>
  <c r="D68" i="2"/>
  <c r="D69" i="2"/>
  <c r="D70" i="2"/>
  <c r="D71" i="2"/>
  <c r="D72" i="2"/>
  <c r="D73" i="2"/>
  <c r="D74" i="2"/>
  <c r="D75" i="2"/>
  <c r="D76" i="2"/>
  <c r="D77" i="2"/>
  <c r="D78" i="2"/>
  <c r="D3"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2" i="2"/>
</calcChain>
</file>

<file path=xl/sharedStrings.xml><?xml version="1.0" encoding="utf-8"?>
<sst xmlns="http://schemas.openxmlformats.org/spreadsheetml/2006/main" count="1281" uniqueCount="647">
  <si>
    <t xml:space="preserve">Información Contractual </t>
  </si>
  <si>
    <t>Instituto Distrital de Protección y Bienestar Animal</t>
  </si>
  <si>
    <t>No. DEL COMPROMISO</t>
  </si>
  <si>
    <t>Proceso en  SECOP</t>
  </si>
  <si>
    <t>NOMBRE CONTRATISTA</t>
  </si>
  <si>
    <t>FECHA SUSCRIPCIÓN</t>
  </si>
  <si>
    <t>UNIDAD PLAZO DE EJECUCIÓN</t>
  </si>
  <si>
    <t>PLAZO EJECUCIÓN</t>
  </si>
  <si>
    <t>FECHA FINALIZACION</t>
  </si>
  <si>
    <t>VALOR DEL CONTRATO EN PESOS</t>
  </si>
  <si>
    <t>TIPO DE COMPROMISO</t>
  </si>
  <si>
    <t>TIPOLOGIA ESPECIFICA</t>
  </si>
  <si>
    <t>OBJETO CONTRATO</t>
  </si>
  <si>
    <t>SUBDIRECCIÓN A LA QUE PERTENECE</t>
  </si>
  <si>
    <t>LINK SECOP</t>
  </si>
  <si>
    <t>PA-01-2023</t>
  </si>
  <si>
    <t>JOHAN JAVIER PULIDO REY</t>
  </si>
  <si>
    <t>1 1.    Días</t>
  </si>
  <si>
    <t>17 17. Contrato de Prestación de Servicios</t>
  </si>
  <si>
    <t xml:space="preserve">31 31-Servicios Profesionales </t>
  </si>
  <si>
    <t>PRESTAR LOS SERVICIOS PROFESIONALES ESPECIALIZADOS PARA ORIENTAR, REVISAR, EJECUTAR, CONTROLAR Y BRINDAR SOPORTE AL PRESUPUESTO ANUAL DE GASTOS E INVERSIONES DEL INSTITUTO DISTRITAL DE PROTECCIÓN Y BIENESTAR ANIMAL ASÍ COMO DE LOS DIFERENTES TEMAS FINANCIEROS DE LA ENTIDAD</t>
  </si>
  <si>
    <t>SUBDIRECCIÓN DE GESTIÓN CORPORATIVA</t>
  </si>
  <si>
    <t>https://community.secop.gov.co/Public/Tendering/OpportunityDetail/Index?noticeUID=CO1.NTC.3704617&amp;isFromPublicArea=True&amp;isModal=False</t>
  </si>
  <si>
    <t>PA-02-2023</t>
  </si>
  <si>
    <t>OLGA CELINA OSMA YEPES</t>
  </si>
  <si>
    <t xml:space="preserve">33 33-Servicios Apoyo a la Gestion de la Entidad (servicios administrativos) </t>
  </si>
  <si>
    <t>PRESTAR LOS SERVICIOS DE APOYO A LA GESTIÓN EN LOS PROCESOS ADMINISTRATIVOS QUE SE REQUIERAN EN LA GESTIÓN CONTRACTUAL DEL INSTITUTO DISTRITAL DE PROTECCIÓN Y BIENESTAR ANIMAL</t>
  </si>
  <si>
    <t>https://community.secop.gov.co/Public/Tendering/OpportunityDetail/Index?noticeUID=CO1.NTC.3705618&amp;isFromPublicArea=True&amp;isModal=False</t>
  </si>
  <si>
    <t>PA-003-2022</t>
  </si>
  <si>
    <t>OSCAR JAVIER CASTAÑEDA RIVERA</t>
  </si>
  <si>
    <t>PRESTAR LOS SERVICIOS PROFESIONALES ESPECIALIZADOS PARA ORIENTAR Y ACOMPAÑAR LAS ACTIVIDADES DE LA GESTIÓN CONTRACTUAL EN TODAS SUS ETAPAS EN EL INSTITUTO DISTRITAL DE PROTECCIÓN Y BIENESTAR ANIMAL</t>
  </si>
  <si>
    <t>https://community.secop.gov.co/Public/Tendering/OpportunityDetail/Index?noticeUID=CO1.NTC.3704887&amp;isFromPublicArea=True&amp;isModal=False</t>
  </si>
  <si>
    <t>PA-004-2023</t>
  </si>
  <si>
    <t>YEINER DAVID PALACIO HERNANDEZ CEDE A CAROL DAYANNA FERRER CRISTANCHO</t>
  </si>
  <si>
    <t>PRESTAR LOS SERVICIOS PROFESIONALES PARA APOYAR LOS TRAMITES, SEGUIMIENTO Y SOPORTE DE LA GESTIÓN CONTRACTUAL DEL INSTITUTO DISTRITAL DE PROTECCIÓN Y BIENESTAR ANIMAL EN TODAS SUS ETAPAS</t>
  </si>
  <si>
    <t>https://community.secop.gov.co/Public/Tendering/OpportunityDetail/Index?noticeUID=CO1.NTC.3705639&amp;isFromPublicArea=True&amp;isModal=False</t>
  </si>
  <si>
    <t>PA-07-2023</t>
  </si>
  <si>
    <t xml:space="preserve"> CARLOS GUTIERREZ FIERRO CEDE A NANCY LUZ MAR MOYA RAMIREZ</t>
  </si>
  <si>
    <t>PRESTAR SERVICIOS PROFESIONALES ESPECIALIZADOS PARA ASESORAR A LA SUBDIRECCIÓN DE GESTIÓN CORPORATIVA EN TODOS LOS ASUNTOS QUE REQUIERAN LA PROYECCIÓN, REVISIÓN, AJUSTE Y SEGUIMIENTO DE CARÁCTER JURÍDICO, EN CUMPLIMIENTO DE LAS FUNCIONES ASIGNADAS A ESTA DEPENDENCIA</t>
  </si>
  <si>
    <t>https://community.secop.gov.co/Public/Tendering/OpportunityDetail/Index?noticeUID=CO1.NTC.3707328&amp;isFromPublicArea=True&amp;isModal=False</t>
  </si>
  <si>
    <t>PA-009-2023</t>
  </si>
  <si>
    <t>FREDY ERNESTO ARIZA GOMEZ</t>
  </si>
  <si>
    <t>PRESTAR LOS SERVICIOS PROFESIONALES PARA LA COORDINACIÓN DE LAS ACTIVIDADES DE ADMINISTRACIÓN DE LOS RECURSOS FISICOS DEL INSTITUTO DISTRITAL DE PROTECCIÓN Y BIENESTAR ANIMAL.</t>
  </si>
  <si>
    <t>https://community.secop.gov.co/Public/Tendering/OpportunityDetail/Index?noticeUID=CO1.NTC.3708782&amp;isFromPublicArea=True&amp;isModal=False</t>
  </si>
  <si>
    <t>PA-013-2023</t>
  </si>
  <si>
    <t>YENNY CAROLINA ROJAS TORRES</t>
  </si>
  <si>
    <t>PRESTAR LOS SERVICIOS PROFESIONALES ESPECIALIZADOS PARA REVISAR, EJECUTAR Y DAR SOPORTE EN EL DESARROLLO DE LOS PROCESOS FINANCIEROS DE CARÁCTER TRANSVERSAL, EN ESPECIAL AQUELLOS RELACIONADOS CON LOS INFORMES, PROCESOS Y PROCEDIMIENTOS CONTABLES DE RESPONSABILIDAD DEL INSTITUTO</t>
  </si>
  <si>
    <t>https://community.secop.gov.co/Public/Tendering/OpportunityDetail/Index?noticeUID=CO1.NTC.3714151&amp;isFromPublicArea=True&amp;isModal=False</t>
  </si>
  <si>
    <t>PA-16-2023</t>
  </si>
  <si>
    <t>JULIETH NATALIA RONCANCIO LEON</t>
  </si>
  <si>
    <t>PRESTAR SERVICIOS PROFESIONALES ESPECIALIZADOS PARA APOYAR A LA SUBDIRECCIÓN DE GESTIÓN CORPORATIVA EN LA IMPLEMENTACIÓN SEGUIMIENTO Y EVALUACIÓN DE LA POLÍTICA DE ATENCIÓN AL CIUDADANO Y SUS PROCEDIMIENTOS</t>
  </si>
  <si>
    <t>https://community.secop.gov.co/Public/Tendering/OpportunityDetail/Index?noticeUID=CO1.NTC.3714020&amp;isFromPublicArea=True&amp;isModal=False</t>
  </si>
  <si>
    <t>PA-019-2023</t>
  </si>
  <si>
    <t>GINETTE ELIANA CARRASCAL GUERRERO</t>
  </si>
  <si>
    <t>APOYAR A LA SUBDIRECCIÓN DE GESTIÓN CORPORATIVA EN LA GESTIÓN OPORTUNA DE LAS PETICIONES ALLEGADAS POR LA CIUDADANÍA A TRAVÉS DE LOS CANALES DE ATENCIÓN HABILITADOS, IMPLEMENTANDO LOS LINEAMIENTOS DE LA POLITICA INSTITUCIONAL DE SERVICIO AL CIUDADANO.</t>
  </si>
  <si>
    <t>https://community.secop.gov.co/Public/Tendering/OpportunityDetail/Index?noticeUID=CO1.NTC.3713980&amp;isFromPublicArea=True&amp;isModal=False</t>
  </si>
  <si>
    <t>PA-21-2023</t>
  </si>
  <si>
    <t>SERGIO ANDRES MACANA GUERRERO</t>
  </si>
  <si>
    <t>PRESTAR LOS SERVICIOS PROFESIONALES COMO ABOGADO EN LAS DIFERENTES ACTIVIDADES PROPIAS DE LA OFICINA ASESORA JURÍDICA DEL INSTITUTO DISTRITAL DE PROTECCIÓN Y BIENESTAR ANIMAL, EN ESPECIAL LA CONCEPTUALIZACIÓN Y REVISIÓN DE LOS ASUNTOS DE CARÁCTER NORMATIVO Y LAS DEMÁS ACTIVIDADES PROPIAS DE LA DEPENDENCIA.</t>
  </si>
  <si>
    <t>OFICINA JURIDICA</t>
  </si>
  <si>
    <t>https://community.secop.gov.co/Public/Tendering/OpportunityDetail/Index?noticeUID=CO1.NTC.3710810&amp;isFromPublicArea=True&amp;isModal=False</t>
  </si>
  <si>
    <t>PA-22-2023</t>
  </si>
  <si>
    <t>FRANCIS DENISSE SUAREZ BELTRAN</t>
  </si>
  <si>
    <t>PRESTAR SUS SERVICIOS PROFESIONALES COMO ABOGADA A LA OFICINA ASESORA JURÍDICA DEL INSTITUTO DISTRITAL DE PROTECCIÓN Y BIENESTAR ANIMAL PARA EL ESTUDIO Y PROYECCIÓN DE PROCEDIMIENTOS, PROTOCOLOS E INTERPRETACIÓN Y CONCEPTUALIZACIÓN DE LOS DEMÁS ASUNTOS DE CARÁCTER NORMATIVO</t>
  </si>
  <si>
    <t>https://community.secop.gov.co/Public/Tendering/OpportunityDetail/Index?noticeUID=CO1.NTC.3733123&amp;isFromPublicArea=True&amp;isModal=False</t>
  </si>
  <si>
    <t>PA-034-2023</t>
  </si>
  <si>
    <t>MONICA MILENA JIMENEZ ARANGO</t>
  </si>
  <si>
    <t>PRESTAR LOS SERVICIOS PROFESIONALES EN LA EJECUCION DE ACTIVIDADES PROPIAS DE LA LOGISTICA Y APOYO A LA ADMINISTRACION DE EQUIPAMENTOS, ASI COMO EL DESARROLLO DE ACTIVIDADES DE LA GESTIÓN AMBIENTAL DEL IDPYBA</t>
  </si>
  <si>
    <t>https://community.secop.gov.co/Public/Tendering/OpportunityDetail/Index?noticeUID=CO1.NTC.3715338&amp;isFromPublicArea=True&amp;isModal=False</t>
  </si>
  <si>
    <t>PA-036-20223</t>
  </si>
  <si>
    <t>ERIKA LILIANA URIBE GELVES</t>
  </si>
  <si>
    <t>PRESTAR LOS SERVICIOS DE APOYO A LA GESTION EN LOS PROCESOS ADMINISTRATIVOS Y DE GESTION DOCUMENTAL QUE SE REQUIERAN EN LA GESTION CONTRACTUAL DE LA ENTIDAD.</t>
  </si>
  <si>
    <t>https://community.secop.gov.co/Public/Tendering/OpportunityDetail/Index?noticeUID=CO1.NTC.3732315&amp;isFromPublicArea=True&amp;isModal=False</t>
  </si>
  <si>
    <t>PA-40-2023</t>
  </si>
  <si>
    <t>CATALINA MARIA CRUZ RODRIGUEZ CEDE A MARTHA CATALINA GOMEZ GONZALEZ</t>
  </si>
  <si>
    <t>PRESTAR LOS SERVICIOS PROFESIONALES ESPECIALIZADOS EN LA IMPLEMENTACIÓN DEL PLAN DE ACCIÓN Y POLÍTICA DE COMUNICACIONES PARA EL POSICIONAMIENTO DE LA ENTIDAD EN LOS ACTORES INTERESADOS .</t>
  </si>
  <si>
    <t>DIRECCION GENERAL</t>
  </si>
  <si>
    <t>https://community.secop.gov.co/Public/Tendering/OpportunityDetail/Index?noticeUID=CO1.NTC.3717202&amp;isFromPublicArea=True&amp;isModal=False</t>
  </si>
  <si>
    <t>PA-41-2023</t>
  </si>
  <si>
    <t>YEIMY YULIANA MONTOYA SANCHEZ</t>
  </si>
  <si>
    <t>PRESTAR LOS SERVICIOS PROFESIONALES ESPECIALIZADOS PARA ASESORAR EN LOS ASUNTOS JURÍDICO-ADMINISTRATIVO ENCABEZADOS POR LA DIRECCIÓN GENERAL, ASÍ COMO REALIZAR SEGUIMIENTO A LA GESTIÓN ESTRATÉGICA DEL INSTITUTO DISTRITAL DE PROTECCION Y BIENESTAR ANIMAL.</t>
  </si>
  <si>
    <t>https://community.secop.gov.co/Public/Tendering/OpportunityDetail/Index?noticeUID=CO1.NTC.3717531&amp;isFromPublicArea=True&amp;isModal=False</t>
  </si>
  <si>
    <t>PA-51-2023</t>
  </si>
  <si>
    <t>MAIRA ALEJANDRA CONTRERAS MORALES</t>
  </si>
  <si>
    <t>APOYAR A LA SUBDIRECCIÓN DE GESTIÓN CORPORATIVA EN LA IMPLEMENTACIÓN DE LOS ACUERDOS DE NIVELES DE SERVICIO, GARANTIZANDO LA ORIENTACIÓN E INFORMACIÓN DE LOS TRAMITES Y SERVICIOS QUE OFRECE EL IDPYBA</t>
  </si>
  <si>
    <t>https://community.secop.gov.co/Public/Tendering/OpportunityDetail/Index?noticeUID=CO1.NTC.3724255&amp;isFromPublicArea=True&amp;isModal=False</t>
  </si>
  <si>
    <t>PA-054-2023.</t>
  </si>
  <si>
    <t>RAFAEL MARTINEZ MOVILLA CEDE A LEONARDO GARCIA VENEGAS</t>
  </si>
  <si>
    <t>PRESTAR LOS SERVICIOS DE APOYO A LA GESTIÓN EN EL DESARROLLO DE LAS ACTIVIDADES DE GESTIÓN DOCUMENTAL Y DE LA FUNCIÓN ARCHIVISTICA COMO PROCESO TRANSVERSAL DEL IDPYBA.</t>
  </si>
  <si>
    <t>https://community.secop.gov.co/Public/Tendering/OpportunityDetail/Index?noticeUID=CO1.NTC.3731975&amp;isFromPublicArea=True&amp;isModal=False</t>
  </si>
  <si>
    <t>PA-055-2023</t>
  </si>
  <si>
    <t>LUIS ROBERTO BLANCO HERNANDEZ</t>
  </si>
  <si>
    <t>2 2. Meses</t>
  </si>
  <si>
    <t>PRESTAR SUS SERVICIOS COMO CONDUCTOR DEL INSTITUTO DISTRITAL DE PROTECCIÓN Y BIENESTAR ANIMAL</t>
  </si>
  <si>
    <t>https://community.secop.gov.co/Public/Tendering/OpportunityDetail/Index?noticeUID=CO1.NTC.3723619&amp;isFromPublicArea=True&amp;isModal=False</t>
  </si>
  <si>
    <t>PA-063-2023</t>
  </si>
  <si>
    <t xml:space="preserve">MARCELA PLAZAS TORRES </t>
  </si>
  <si>
    <t>PRESTAR LOS SERVICIOS PROFESIONALES PARA DESARROLLAR EL SEGUIMIENTO EN LOS SISTEMAS DE INFORMACIÓN DESTINADOS A TRAZADORES PRESUPUESTALES, ASÍ COMO A SEGUIMIENTO DE LAS METAS AL PROYECTO DE INVERSIÓN 7555 Y ACTUALIZACIÓN AL PLAN ESTADÍSTICO DISTRITAL DEL IDPYBA</t>
  </si>
  <si>
    <t>OFICINA ASESORA DE PLANEACION</t>
  </si>
  <si>
    <t>https://community.secop.gov.co/Public/Tendering/OpportunityDetail/Index?noticeUID=CO1.NTC.3738351&amp;isFromPublicArea=True&amp;isModal=False</t>
  </si>
  <si>
    <t>PA-064-2023</t>
  </si>
  <si>
    <t>DIANA MARCELA SÁNCHEZ MONCALEANO CEDE A LIZETH PAOLA TORRES REYES CEDE A EDGAR MANUEL BARON SANTIESTEBAN</t>
  </si>
  <si>
    <t>PRESTAR LOS SERVICIOS PROFESIONALES A LA OFICINA ASESORA DE PLANEACIÓN DEL IDPYBA A FIN DE REALIZAR ACCIONES DE SEGUIMIENTO Y CONTROL AL PROYECTO DE INVERSIÓN 7560 A TRAVÉS LOS DIFERENTES INSTRUMENTOS DE PLANEACIÓN Y REALIZAR REVISIÓN Y CARGUE DEL POA DE LA ENTIDAD</t>
  </si>
  <si>
    <t>https://community.secop.gov.co/Public/Tendering/OpportunityDetail/Index?noticeUID=CO1.NTC.3732787&amp;isFromPublicArea=True&amp;isModal=False</t>
  </si>
  <si>
    <t>PA-065-2023</t>
  </si>
  <si>
    <t>LEIDY YOHANA RODRIGUEZ NIÑO</t>
  </si>
  <si>
    <t>PRESTAR LOS SERVICIOS PROFESIONALES PARA EL ACOMPAÑAMIENTO INTERINSTITUCIONAL EN LA FORMULACIÓN Y SEGUIMIENTO DE CAUSAS CIUDADANAS, PRESUPUESTOS PARTICIPATIVOS Y POLÍTICA PÚBLICA DE PROTECCIÓN Y BIENESTAR ANIMAL EN EL DC Y PARTICIPAR EN LA ARTICULACIÓN CON LAS DIFERENTES ENTIDADES DISTRITALES, COMUNIDAD Y ACTORES.</t>
  </si>
  <si>
    <t>https://community.secop.gov.co/Public/Tendering/OpportunityDetail/Index?noticeUID=CO1.NTC.3740402&amp;isFromPublicArea=True&amp;isModal=False</t>
  </si>
  <si>
    <t>PA-085-2023</t>
  </si>
  <si>
    <t>WILLIAM ANDRES GUERRERO CABALLERO</t>
  </si>
  <si>
    <t>PRESTAR LOS SERVICIOS PROFESIONALES AL IDPYBA PARA VELAR POR EL CUMPLIMIENTO A LAS METAS DE LOS PROYECTOS DE INVERSIÓN INSTITUCIONALES, Y METAS DEL PLAN DE DESARROLLO DISTRITAL PERIODO 2020-2024 DEL PROYECTO 7551, ASI COMO LA ACTUALIZACIÓN DE PMR DE LA ENTIDAD MEDIANTE LOS INSTRUMENTOS DE PLANEACIÓN DADOS</t>
  </si>
  <si>
    <t>https://community.secop.gov.co/Public/Tendering/OpportunityDetail/Index?noticeUID=CO1.NTC.3741633&amp;isFromPublicArea=True&amp;isModal=False</t>
  </si>
  <si>
    <t>CTO-089-2023</t>
  </si>
  <si>
    <t>ADILIA YURANI SANCHEZ CASTRO</t>
  </si>
  <si>
    <t>https://community.secop.gov.co/Public/Tendering/OpportunityDetail/Index?noticeUID=CO1.NTC.3741424&amp;isFromPublicArea=True&amp;isModal=False</t>
  </si>
  <si>
    <t>PA-090-2023</t>
  </si>
  <si>
    <t>JUAN JAMES MONTEALEGRE RODRIGUEZ</t>
  </si>
  <si>
    <t>https://community.secop.gov.co/Public/Tendering/OpportunityDetail/Index?noticeUID=CO1.NTC.3745849&amp;isFromPublicArea=True&amp;isModal=False</t>
  </si>
  <si>
    <t>PA-112-2023</t>
  </si>
  <si>
    <t>MONICA LIZETH GARZON RAMIREZ</t>
  </si>
  <si>
    <t>PRESTAR LOS SERVICIOS PROFESIONALES PARA REALIZAR ACTIVIDADES DE OPERACION, SOPORTE TECNICO DE SOFTWARE Y HARDWARE EN EL DESARROLLO DE ACCIONES DE MEJORA CONTINUA EN EL PLAN ESTRATEGICO DE TECNOLOGIAS DE LA INFORMACIÓN DEL INSTITUTO</t>
  </si>
  <si>
    <t>https://community.secop.gov.co/Public/Tendering/OpportunityDetail/Index?noticeUID=CO1.NTC.3754286&amp;isFromPublicArea=True&amp;isModal=False</t>
  </si>
  <si>
    <t>PA-113-2023</t>
  </si>
  <si>
    <t>INGRID FAISULY JASLEIDY JOYA GALVIS</t>
  </si>
  <si>
    <t>PRESTAR SERVICIOS PROFESIONALES ESPECIALIZADOS PARA ORIENTAR LOS PROCESOS ADMINISTRATIVOS Y FINANCIEROS A CARGO DE LA SUBDIRECClON DE ATENClON A LA FAUNA.</t>
  </si>
  <si>
    <t>SUBDIRECCIÓN DE ATENCION A LA FAUNA</t>
  </si>
  <si>
    <t>https://community.secop.gov.co/Public/Tendering/OpportunityDetail/Index?noticeUID=CO1.NTC.3755205&amp;isFromPublicArea=True&amp;isModal=False</t>
  </si>
  <si>
    <t>PA-115-2023</t>
  </si>
  <si>
    <t>JAIME EDUARDO CARMONA VALENCIA</t>
  </si>
  <si>
    <t>PRESTAR LOS SERVICIOS PROFESIONALES PARA EL ACOMPAÑAMIENTO INTERINSTITUCIONAL EN LA FORMULACIÓN Y SEGUIMIENTO DE LAS POLÍTICAS PÚBLICAS EN LAS QUE EL INSTITUTO TIENE PARTICIPACIÓN</t>
  </si>
  <si>
    <t>https://community.secop.gov.co/Public/Tendering/OpportunityDetail/Index?noticeUID=CO1.NTC.3744336&amp;isFromPublicArea=True&amp;isModal=False</t>
  </si>
  <si>
    <t>PA-137-2023</t>
  </si>
  <si>
    <t>CARLOS DAVID MORALES ROJAS</t>
  </si>
  <si>
    <t>PRESTAR LOS SERVICIOS PROFESIONALES EN REALIZACIÓN AUDIOVISUAL PARA CREAR Y DESARROLLAR ESTRATEGIAS EN LA INNOVACIÓN DE CAMPAÑAS DE COMUNICACIÓN AUDIOVISUAL</t>
  </si>
  <si>
    <t>https://community.secop.gov.co/Public/Tendering/OpportunityDetail/Index?noticeUID=CO1.NTC.3782675&amp;isFromPublicArea=True&amp;isModal=False</t>
  </si>
  <si>
    <t>PA-221-2023</t>
  </si>
  <si>
    <t>FABIO GARCIA ALVAREZ</t>
  </si>
  <si>
    <t>PRESTAR LOS SERVICIOS PROFESIONALES PARA EL DESARROLLO Y ACTUALIZACIÓN DE LOS SISTEMAS DE INFORMACIÓN DEL INSTITUTO.</t>
  </si>
  <si>
    <t>https://community.secop.gov.co/Public/Tendering/OpportunityDetail/Index?noticeUID=CO1.NTC.3891115&amp;isFromPublicArea=True&amp;isModal=False</t>
  </si>
  <si>
    <t>MC-001-2023
CTO-236-2023</t>
  </si>
  <si>
    <t>ECOLOGÍA Y ENTORNO S.A.S E.S.P. ECOENTORNO</t>
  </si>
  <si>
    <t xml:space="preserve">49 49-Otros Servicios </t>
  </si>
  <si>
    <t>CONTRATAR EL SERVICIO DE DISPOSICIÓN FINAL DE RESIDUOS INFECCIOSOS O DE RIESGO BIOLOGICOS, RESULTANTE DE LAS ACTIVIDADES DESARROLLADAS POR LA SUBDIRECCIÓN DE ATENCIÓN A LA FAUNA, RESIDUOS PELIGROSOS SÓLIDOS Y LÍQUIDOS Y (MEDICAMENTOS DE CONTROL O CONTENEDORES DE LOS MISMOS, Y5, Y6 Y Y12 (DESECHOS RESULTANTES DE INSUMOS QUÍMICOS), A4020 (RESIDUOS DE LABORATORIO) AL IGUAL QUE LOS LODOS RESULTANTES DEL TRATAMIENTO DE AGUAS RESIDUALES</t>
  </si>
  <si>
    <t>https://community.secop.gov.co/Public/Tendering/OpportunityDetail/Index?noticeUID=CO1.NTC.3851059&amp;isFromPublicArea=True&amp;isModal=False</t>
  </si>
  <si>
    <t>PA-275-2023.</t>
  </si>
  <si>
    <t>BRANDON DAVID ROJAS CESPEDES</t>
  </si>
  <si>
    <t>APOYAR A LA SUBDIRECCIÓN DE GESTIÓN CORPORATIVA EN LA IMPLEMENTACIÓN DEL PROCEDIMIENTO INSTITUCIONAL DE GESTIÓN DE PQRSD, GESTIONANDO LAS SOLICITUDES CIUDADANAS ALLEGADAS A TRAVÉS DE LOS CANALES HABILITADOS PARA LA CIUDADANÍA</t>
  </si>
  <si>
    <t>https://community.secop.gov.co/Public/Tendering/OpportunityDetail/Index?noticeUID=CO1.NTC.4168686&amp;isFromPublicArea=True&amp;isModal=False</t>
  </si>
  <si>
    <t>CD-277-2023</t>
  </si>
  <si>
    <t>SERVICIOS POSTALES NACIONALES - 472</t>
  </si>
  <si>
    <t>PRESTAR EL SERVICIO DE MENSAJERÍA EXPRESA CERTIFICADA A NIVEL URBANO, NACIONAL E INTERNACIONAL Y MENSAJERÍA ELECTRÓNICA CERTIFICADA PARA LA DISTRIBUCIÓN DE LA CORRESPONDENCIA GENERADA POR EL INSTITUTO DISTRITAL DE PROTECCIÓN Y BIENESTAR ANIMAL</t>
  </si>
  <si>
    <t>https://community.secop.gov.co/Public/Tendering/OpportunityDetail/Index?noticeUID=CO1.NTC.4109520&amp;isFromPublicArea=True&amp;isModal=False</t>
  </si>
  <si>
    <t>PA-278-2023</t>
  </si>
  <si>
    <t>CENEN HERNADEZ RODRIGUEZ CEDE A CARLOS ALBERTO CARRENO GARCIA</t>
  </si>
  <si>
    <t>APOYAR A LA SUBDIRECCIÓN DE GESTIÓN CORPORATIVA EN
LA GESTIÓN DE ACTIVIDADES LOGISTICAS RELACIONADAS
CON LOS RECURSOS FÍSICOS Y MANEJO ADMINISTRATIVO DE
LAS SEDES DEL IDPYBA</t>
  </si>
  <si>
    <t>https://community.secop.gov.co/Public/Tendering/OpportunityDetail/Index?noticeUID=CO1.NTC.4072570&amp;isFromPublicArea=True&amp;isModal=False</t>
  </si>
  <si>
    <t>MC-003-2023
CTO-287-2023</t>
  </si>
  <si>
    <t>DIPA SOLUCIONES INTEGRALES SAS</t>
  </si>
  <si>
    <t>PRESTACIÓN DEL SERVICIO DE FUMIGACIÓN Y LAVADOS DE TANQUES DE AGUA POTABLE EN LAS INSTALACIONES DE LA UNIDAD DE CUIDADO ANIMAL PARA EL MANEJO INTEGRADO DEL CONTROL DE PLAGAS</t>
  </si>
  <si>
    <t>https://community.secop.gov.co/Public/Tendering/OpportunityDetail/Index?noticeUID=CO1.NTC.4134963&amp;isFromPublicArea=True&amp;isModal=False</t>
  </si>
  <si>
    <t>SUMINISTROS Y CONTRATOS SAN JOSE SAS</t>
  </si>
  <si>
    <t>7 7.Suministro</t>
  </si>
  <si>
    <t>48-Otros Suministros</t>
  </si>
  <si>
    <t>PA-290-2023</t>
  </si>
  <si>
    <t xml:space="preserve">SANDRA YANETH ATARA </t>
  </si>
  <si>
    <t>PRESTAR SERVICIOS PROFESIONALES PARA ADELANTAR Y DAR SEGUIMIENTO EN ACTIVIDADES ADMINISTRATIVAS QUE LE SEAN REQUERIDAS EN LA DIRECCIÓN GENERAL</t>
  </si>
  <si>
    <t>https://community.secop.gov.co/Public/Tendering/OpportunityDetail/Index?noticeUID=CO1.NTC.4217156&amp;isFromPublicArea=True&amp;isModal=False</t>
  </si>
  <si>
    <t>CD-296-2023</t>
  </si>
  <si>
    <t>CAJA DE COMPENSACION FAMILIAR COMPENSAR</t>
  </si>
  <si>
    <t>PRESTAR LOS SERVICIOS PARA DESARROLLAR LAS ACTIVIDADES CONTEMPLADAS EN EL PROGRAMA DE BIENESTAR SOCIAL E INCENTIVOS Y EN EL PLAN INSTITUCIONAL DE CAPACITACIÓN DEL INSTITUTO DISTRITAL DE PROTECCIÓN Y BIENESTAR ANIMAL.</t>
  </si>
  <si>
    <t>https://community.secop.gov.co/Public/Tendering/OpportunityDetail/Index?noticeUID=CO1.NTC.4279386&amp;isFromPublicArea=True&amp;isModal=False</t>
  </si>
  <si>
    <t>LP-001-2023
CTO-300-2023</t>
  </si>
  <si>
    <t>FUNDACION ECODES</t>
  </si>
  <si>
    <t>CONTRATAR EL SERVICIO DE ESTERILIZACIÓN CANINA Y FELINA PARA HOGARES DE ESTRATOS 1, 2 Y 3, ANIMALES ABANDONADOS Y EN HABITABILIDAD DE CALLE EN EL DISTRITO CAPITAL</t>
  </si>
  <si>
    <t>https://community.secop.gov.co/Public/Tendering/ContractNoticePhases/View?PPI=CO1.PPI.23384105&amp;isFromPublicArea=True&amp;isModal=False</t>
  </si>
  <si>
    <t>LP-001-2023
CTO-301-2023</t>
  </si>
  <si>
    <t>CENTRO DE RECURSOS EDUCATIVOS PARA LA COMPETITIVIDAD EMPRESARIAL CRECE SAS</t>
  </si>
  <si>
    <t>PA-303-2023</t>
  </si>
  <si>
    <t>JENNIFER VARGAS AVILA</t>
  </si>
  <si>
    <t>APOYAR A LA SUBDIRECCIÓN DE GESTIÓN CORPORATIVA EN LA IMPLEMENTACIÓN DEL PROCEDIMIENTO INSTITUCIONAL DE GESTIÓN DE PQRSD E IMPLEMENTACIÓN DEL PRIMER NIVEL DEL SERVICIO MEDIANTE LA ORIENTACIÓN DE LA CIUDADANIA</t>
  </si>
  <si>
    <t>https://community.secop.gov.co/Public/Tendering/OpportunityDetail/Index?noticeUID=CO1.NTC.4297826&amp;isFromPublicArea=True&amp;isModal=False</t>
  </si>
  <si>
    <t>CD-304-2023</t>
  </si>
  <si>
    <t>MODERLINE SAS</t>
  </si>
  <si>
    <t>131-Arrendamiento de bienes muebles</t>
  </si>
  <si>
    <t>ARRENDAMIENTO DE UN BIEN INMUEBLE PARA EL FUNCIONAMIENTO DEL INSTITUTO DISTRITAL DE PROTECCION Y BIENESTAR ANIMAL</t>
  </si>
  <si>
    <t>https://community.secop.gov.co/Public/Tendering/ContractNoticePhases/View?PPI=CO1.PPI.24357030&amp;isFromPublicArea=True&amp;isModal=False</t>
  </si>
  <si>
    <t>MC-006-2023
CTO-305-2023</t>
  </si>
  <si>
    <t>INDUSTRIAS YOLUK SAS</t>
  </si>
  <si>
    <t>REALIZAR EL MANTENIMIENTO PREVENTIVO Y CORRECTIVO A TODO COSTO DE LOS EQUIPOS DE LA UNIDAD DE CUIDADO ANIMAL</t>
  </si>
  <si>
    <t>https://community.secop.gov.co/Public/Tendering/ContractNoticePhases/View?PPI=CO1.PPI.24182800&amp;isFromPublicArea=True&amp;isModal=False</t>
  </si>
  <si>
    <t>CAS-306-2023</t>
  </si>
  <si>
    <t xml:space="preserve">FUNDACION UNIVERSITARIA SAN MARTIN </t>
  </si>
  <si>
    <t>1 1.Convenio</t>
  </si>
  <si>
    <t>201 201. Convenio de Cooperación y Asistencia Técnica</t>
  </si>
  <si>
    <t>AUNAR ESFUERZOS Y ESTABLECER DE MANERA CONJUNTA LAS
BASES DE LA COOPERACIÓN ACADÉMICA ENTRE EL INSTITUTO
DISTRITAL DE PROTECCIÓN Y BIENESTAR ANIMAL Y LA
FUNDACIÓN UNIVERSITARIA SAN MARTIN PARA EL
DESARROLLO DE PRÁCTICAS PROFESIONALES O PASANTÍAS DE
LOS ESTUDIANTES FORMALMENTE MATRICULADOS EN
PREGRADO Y POSTGRADO.</t>
  </si>
  <si>
    <t>https://community.secop.gov.co/Public/Tendering/OpportunityDetail/Index?noticeUID=CO1.NTC.4471425&amp;isFromPublicArea=True&amp;isModal=False</t>
  </si>
  <si>
    <t>CAS-307-2023</t>
  </si>
  <si>
    <t>COLEGIO MAYOR DE NUESTRA SEÑORA DEL ROSARIO</t>
  </si>
  <si>
    <t>AUNAR ESFUERZOS Y ESTABLECER DE MANERA CONJUNTA LAS BASES DE LA COOPERACION ACADEMICA ENTRE EL INSTITUTO DISTRITAL DE PROTECCION Y BIENESTAR ANIMAL Y LA UNIVERSIDAD DEL ROSARIO PARA EL DESARROLLO DA</t>
  </si>
  <si>
    <t>https://community.secop.gov.co/Public/Tendering/OpportunityDetail/Index?noticeUID=CO1.NTC.4471399&amp;isFromPublicArea=True&amp;isModal=False</t>
  </si>
  <si>
    <t>MC-007-2023</t>
  </si>
  <si>
    <t>SUMINISTRAR LOS INSUMOS PARA LA ALIMENTACIÓN NATURAL DE CANINOS BAJO EL CUIDADO DEL INSTITUTO DISTRITAL DE PROTECCION Y BIENESTAR ANIMA</t>
  </si>
  <si>
    <t>https://community.secop.gov.co/Public/Tendering/OpportunityDetail/Index?noticeUID=CO1.NTC.4283442&amp;isFromPublicArea=True&amp;isModal=False</t>
  </si>
  <si>
    <t>SABP-001-2023</t>
  </si>
  <si>
    <t>CORREAGRO SA-  SEGURIDAD CENTRAL LIMITADA</t>
  </si>
  <si>
    <t>43-Suministro de Servicio de Vigilancia</t>
  </si>
  <si>
    <t>CONTRATAR LA SOCIEDAD COMISIONISTA MIEMBROS DE BOLSA QUE CELEBRARÁ EN EL MERCADO DE COMPRAS PÚBLICAS - MCP - DE LA BOLSA MERCANTIL DE COLOMBIA S.A. - BMC - LA NEGOCIACIÓN O NEGOCIACIONES NECESARIAS PARA PRESTAR EL SERVICIO DE VIGILANCIA Y SEGURIDAD PRIVADA DE LA SEDE ADMINISTRATIVA Y DE LOS DEMAS BIENES DE LOS QUE SEA O FUERE LEGALMENTE RESPONSABLE EL INSTITUTO DISTRITAL DE PROTECCIÓN Y BIENESTAR ANIMAL.</t>
  </si>
  <si>
    <t>https://community.secop.gov.co/Public/Tendering/OpportunityDetail/Index?noticeUID=CO1.NTC.4406182&amp;isFromPublicArea=True&amp;isModal=False</t>
  </si>
  <si>
    <t>LP-02-2023</t>
  </si>
  <si>
    <t>IMPECOS SAS</t>
  </si>
  <si>
    <t>PRESTAR LOS SERVICIOS PARA LA ATENCION MEDICA Y DE URGENCIAS VETERINARIAS PARA CANINOS Y FELINOS QUE SE ENCUENTREN BAJO CUSTODIA DEL INSTITUTO</t>
  </si>
  <si>
    <t>https://community.secop.gov.co/Public/Tendering/OpportunityDetail/Index?noticeUID=CO1.NTC.4357140&amp;isFromPublicArea=True&amp;isModal=False</t>
  </si>
  <si>
    <t>SAMC-001-2023
CTO-318-2023</t>
  </si>
  <si>
    <t>ASEGURADORA SOLIDARIA DE COLOMBIA ENTIDAD COOPERATIVA</t>
  </si>
  <si>
    <t>72 72-Contrato de Seguros</t>
  </si>
  <si>
    <t>Adquirir los seguros que amparen los intereses patrimoniales actuales y futuros, así como los bienes de propiedad actuales y futuros, así como los bienes de propiedad del Instituto Distrital De Protección y Bienestar Animal, que estén bajo su responsabilidad y custodia y aquellos que sean adquiridos para desarrollar las funciones inherentes a su actividad y cualquier otra póliza de seguros que requiera la entidad en el desarrollo de su actividad</t>
  </si>
  <si>
    <t>https://community.secop.gov.co/Public/Tendering/OpportunityDetail/Index?noticeUID=CO1.NTC.4501993&amp;isFromPublicArea=True&amp;isModal=False</t>
  </si>
  <si>
    <t>SASI-004-2023</t>
  </si>
  <si>
    <t>TEAM ZOE SAS</t>
  </si>
  <si>
    <t>“PRESTACIÓN DEL SERVICIO DE LABORATORIO CLÍNICO VETERINARIO PARA EL PROCESAMIENTO DE LAS MUESTRAS QUE SE REQUIERAN PARA LA ATENCIÓN DE LA FAUNA DOMÉSTICA BAJO EL CUIDADO DEL INSTITUTO DISTRITAL DE PROTECCION Y BIENESTAR ANIMAL</t>
  </si>
  <si>
    <t>https://community.secop.gov.co/Public/Tendering/OpportunityDetail/Index?noticeUID=CO1.NTC.4778122&amp;isFromPublicArea=True&amp;isModal=False</t>
  </si>
  <si>
    <t>SASI-05-2023</t>
  </si>
  <si>
    <t>MUNDIAL DE SUMINISTROS Y CONTRATOS S.A.S</t>
  </si>
  <si>
    <t>SUMINISTRO DE INSUMOS, ALIMENTOS CONCENTRADOS Y DIETAS MEDICADAS PARA FELINOS BAJO CUSTODIA DEL INTITUTO DISTRITAL DE PROTECCION Y BIENESTAR ANIMAL</t>
  </si>
  <si>
    <t>https://community.secop.gov.co/Public/Tendering/ContractNoticePhases/View?PPI=CO1.PPI.26564295&amp;isFromPublicArea=True&amp;isModal=False</t>
  </si>
  <si>
    <t>MC-016-2023</t>
  </si>
  <si>
    <t>GRUPO EDITORIAL ECOE EDICIONES SAS</t>
  </si>
  <si>
    <t>PRESTACION DE SERVICIO DE EDICIÓN E IMPRESION DE LIBROS</t>
  </si>
  <si>
    <t>SUBDIRECCIÓN CULTURA CIUDADANA Y GESTION DEL CONOCIMIENTO</t>
  </si>
  <si>
    <t>https://community.secop.gov.co/Public/Tendering/OpportunityDetail/Index?noticeUID=CO1.NTC.5233881&amp;isFromPublicArea=True&amp;isModal=False</t>
  </si>
  <si>
    <t>MC-014-2023</t>
  </si>
  <si>
    <t>ECOMAS INGENIEROS SAS</t>
  </si>
  <si>
    <t>PRESTACIÓN DEL SERVICIO DE CARACTERIZACIÓN DE LOS PARAMETROS DEL VERTIMIENTO GENERADO EN LA UNIDAD DE CUIDADO ANIMAL</t>
  </si>
  <si>
    <t>https://community.secop.gov.co/Public/Tendering/OpportunityDetail/Index?noticeUID=CO1.NTC.5235634&amp;isFromPublicArea=True&amp;isModal=False</t>
  </si>
  <si>
    <t>DIANA GIOVANNA YEPES RUBIO - VETERINARIA EL BURRO</t>
  </si>
  <si>
    <t>SUMINISTRAR ALIMENTOS PARA LOS ANIMALES DE GRANJA Y NO CONVENCIONALES BAJO EL CUIDADO DEL INTITUTO DISTRITAL DE PROTECCION Y BIENESTAR ANIMAL</t>
  </si>
  <si>
    <t>https://www.colombiacompra.gov.co/tienda-virtual-del-estado-colombiano/ordenes-compra/104944</t>
  </si>
  <si>
    <t>UT SOLUCIÓN FERRETERA PARA COLOMBIA
DANIEL TARAZONA  25%
MULTISUMINISTROS M Y D S.A.S 25 %
COMERCIALIZADORA ORIKUA S.A.S 25% 
OMAR HENRY CORTES 25%</t>
  </si>
  <si>
    <t>SUMINISTRAR MATERIALES ELECTRICOS, HIDROSANITARIOS Y FERRETERIA EN GENERAL PARA REALIZAR EL MANTENIMIENTO Y ADECUACIONES DE LAS INSTALACIONES DE LA UNIDAD DE CUIDADO ANIMAL</t>
  </si>
  <si>
    <t>https://www.colombiacompra.gov.co/tienda-virtual-del-estado-colombiano/ordenes-compra/113243</t>
  </si>
  <si>
    <t>PA-001-2024</t>
  </si>
  <si>
    <t>NATALIA CAROLINA SANCHEZ VARGAS</t>
  </si>
  <si>
    <t>PRESTAR SERVICIOS DE APOYO PARA REALIZAR LAS ACTIVIDADES RUTINARIAS DE CUIDADO, ALIMENTACION, MANEJO, BIENESTAR, ACICALAMIENTO, ASI COMO APOYO EN LA ELABORACION DE DIETAS Y PESAJE DE LOS ANIMALES ALBERGADOS EN LA UNIDAD DE CUIDADO ANIMAL.</t>
  </si>
  <si>
    <t>https://community.secop.gov.co/Public/Tendering/OpportunityDetail/Index?noticeUID=CO1.NTC.5414973&amp;isFromPublicArea=True&amp;isModal=False</t>
  </si>
  <si>
    <t>PA-002-2024</t>
  </si>
  <si>
    <t>NATALYA YURLEY PEREZ CASTILLO</t>
  </si>
  <si>
    <t>https://community.secop.gov.co/Public/Tendering/OpportunityDetail/Index?noticeUID=CO1.NTC.5416902&amp;isFromPublicArea=True&amp;isModal=False</t>
  </si>
  <si>
    <t>PA-003-2024</t>
  </si>
  <si>
    <t>GINA CAROLINA HERRRERA DIAZ</t>
  </si>
  <si>
    <t>https://community.secop.gov.co/Public/Tendering/OpportunityDetail/Index?noticeUID=CO1.NTC.5416900&amp;isFromPublicArea=True&amp;isModal=False</t>
  </si>
  <si>
    <t>PA-004-2024</t>
  </si>
  <si>
    <t>HUMBERTO MARIO GONZALEZ HOYOS</t>
  </si>
  <si>
    <t>PRESTAR SERVICIOS DE APOYO PARA REALIZAR LAS ACTIVIDADES RUTINARIAS DE CUIDADO, ALIMENTACIÓN, MANEJO, BIENESTAR, ACICALAMIENTO ASI COMO APOYO EN LA ELABORACIÓN DE DIETAS Y PESAJE DE LOS ANIMALES ALBERGADOS EN LA UNIDAD DE CUIDADO ANIMAL</t>
  </si>
  <si>
    <t>https://community.secop.gov.co/Public/Tendering/OpportunityDetail/Index?noticeUID=CO1.NTC.5422817&amp;isFromPublicArea=True&amp;isModal=False</t>
  </si>
  <si>
    <t>PA-005 -2024</t>
  </si>
  <si>
    <t>SERGIO STEVEN QUINTERO RIVERA</t>
  </si>
  <si>
    <t>PRESTAR SERVICIOS DE APOYO PARA REALIZAR LAS ACTIVIDADES RUTINARIAS DE CUIDADO, ALIMENTACION, MANEJO, BIENESTAR, ACICALAMIENTO, ASI COMO APOYO EN LA ELABORACION DE DIETAS Y PESAJE DE LOS ANIMALES ALBERGADOS EN LA UNIDAD DE CUIDADO ANIMAL</t>
  </si>
  <si>
    <t>ttps://community.secop.gov.co/Public/Tendering/OpportunityDetail/Index?noticeUID=CO1.NTC.5414967&amp;isFromPublicArea=True&amp;isModal=False</t>
  </si>
  <si>
    <t>PA-006-2024</t>
  </si>
  <si>
    <t>SERGIO ANDRES HERNANDEZ RODRIGUEZ</t>
  </si>
  <si>
    <t>https://community.secop.gov.co/Public/Tendering/OpportunityDetail/Index?noticeUID=CO1.NTC.5416952&amp;isFromPublicArea=True&amp;isModal=False</t>
  </si>
  <si>
    <t>PA-007-2024</t>
  </si>
  <si>
    <t>LUZ MIRYAM GOMEZ GONZALEZ</t>
  </si>
  <si>
    <t>https://community.secop.gov.co/Public/Tendering/OpportunityDetail/Index?noticeUID=CO1.NTC.5417423&amp;isFromPublicArea=True&amp;isModal=False</t>
  </si>
  <si>
    <t>PA-008-2024</t>
  </si>
  <si>
    <t>MARIAN VALERIA RAMIREZ GUZMAN</t>
  </si>
  <si>
    <t>https://community.secop.gov.co/Public/Tendering/OpportunityDetail/Index?noticeUID=CO1.NTC.5420363&amp;isFromPublicArea=True&amp;isModal=False</t>
  </si>
  <si>
    <t>PA-009-2024</t>
  </si>
  <si>
    <t>LUZ ALBILIA SANABRIA PULIDO</t>
  </si>
  <si>
    <t>https://community.secop.gov.co/Public/Tendering/OpportunityDetail/Index?noticeUID=CO1.NTC.5415158&amp;isFromPublicArea=True&amp;isModal=False</t>
  </si>
  <si>
    <t>PA-010-2024</t>
  </si>
  <si>
    <t xml:space="preserve">JACQUELINE VALENTIN GUEVARA </t>
  </si>
  <si>
    <t>PRESTAR SERVICIOS PROFESIONALES EN LA EJECUCIÓN DENTRO DE LA UNIDAD DE CUIDADO ANIMAL EN LA GESTIÓN DOCUMENTAL, ATENCIÓN Y ORIENTACIÓN A LA CIUDADANIA AL IGUAL QUE RESOLVER SOLICITUDES Y RADICADOS</t>
  </si>
  <si>
    <t>https://community.secop.gov.co/Public/Tendering/OpportunityDetail/Index?noticeUID=CO1.NTC.5420364&amp;isFromPublicArea=True&amp;isModal=False</t>
  </si>
  <si>
    <t>PA-11-2024</t>
  </si>
  <si>
    <t>MAGDA CONSTANZA AREVALO BARRERO</t>
  </si>
  <si>
    <t>BRINDAR ACOMPANAMIENTO PROFESIONAL EN EL SEGUIMIENTO DE LA EJECUClON FISICA DE LAS ATENCIONES MEDICO VETERINARIAS OFRECIDAS TRAVES DE LOS PROGRAMAS DE LA SUBDIRECCION DE ATENClON A LA FAUNA EN EL DISTRITO CAPITAL.</t>
  </si>
  <si>
    <t>https://community.secop.gov.co/Public/Tendering/OpportunityDetail/Index?noticeUID=CO1.NTC.5426264&amp;isFromPublicArea=True&amp;isModal=False</t>
  </si>
  <si>
    <t>PA-012-2024</t>
  </si>
  <si>
    <t>JHON ALEXANDER CASTIBLANCO MOLANO</t>
  </si>
  <si>
    <t>PRESTAR SUS SERVICIOS TECNICOS EN LA GESTION, SEGUIMIENTO Y DESARROLLO DE LOS TRAMITES PRECONTRACTUALES Y CONTRACTUALES DE LA SUBDIRECCION DE ATENClON A LA FAUNA DEL INSITUTO DE PROTECCION Y BIENESTAR ANIMAL.</t>
  </si>
  <si>
    <t>https://community.secop.gov.co/Public/Tendering/OpportunityDetail/Index?noticeUID=CO1.NTC.5417402&amp;isFromPublicArea=True&amp;isModal=False</t>
  </si>
  <si>
    <t>PA-013-2024</t>
  </si>
  <si>
    <t>SEBASTIAN DANIEL MONTAÑO PINZON</t>
  </si>
  <si>
    <t>BRINDAR ACOMPAÑAMIENTO PROFESIONAL EN LA EJECUCIÓN DEL PROGRAMA DE COMPORTAMIENTO Y ENRIQUECIMIENTO AMBIENTAL</t>
  </si>
  <si>
    <t>https://community.secop.gov.co/Public/Tendering/OpportunityDetail/Index?noticeUID=CO1.NTC.5424715&amp;isFromPublicArea=True&amp;isModal=False</t>
  </si>
  <si>
    <t>PA-014-2024</t>
  </si>
  <si>
    <t>DAVID ALBERTO BRAVO BERMUDEZ</t>
  </si>
  <si>
    <t>PRESTAR LOS SERVICIOS PROFESIONALES PARA ARTICULAR TECNICAMENTE LAS ACTIVIDADES DE GESTION, CONTROL, COORDINACION Y SEGUIMIENTO DEL EQUIPO DE COMPORTAMIENTO DE LA UNIDAD DE CUIDADO ANIMAL</t>
  </si>
  <si>
    <t>https://community.secop.gov.co/Public/Tendering/OpportunityDetail/Index?noticeUID=CO1.NTC.5416486&amp;isFromPublicArea=True&amp;isModal=False</t>
  </si>
  <si>
    <t>PA-015-2024</t>
  </si>
  <si>
    <t>NELLY DEL SOCORRO NINO RAMIREZ</t>
  </si>
  <si>
    <t>PRESTAR SERVICIOS PARA GESTIONAR, ORIENTAR, ELABORAR, ENLAZAR Y EMITIR RESPUESTA A LAS SOLICITUDES DE ATENClON A DENUNC1AS DE MALTRATO ANIMAL Y URGENC1AS Y EMERGENCIAS VETERINARIAS, PRESENTADAS POR LA CIUDADANIA EN EL MARCO DE LA PROTECCION Y BIENESTAR ANIMAL Y ARTICULACION CON LAS DIFERENTES ENTIDADES DISTRITALES.</t>
  </si>
  <si>
    <t>https://community.secop.gov.co/Public/Tendering/OpportunityDetail/Index?noticeUID=CO1.NTC.5417097&amp;isFromPublicArea=True&amp;isModal=False</t>
  </si>
  <si>
    <t>PA-016-2024</t>
  </si>
  <si>
    <t>ELIANA SILVA MARTINEZ CEDE A LUISA FERNANDA PIRACOCA DIAZ</t>
  </si>
  <si>
    <t>PRESTAR SERVICIOS PARA GESTIONAR, ORIENTAR, ELABORAR, ENLAZAR Y EMITIR RESPUESTA A LAS SOLICITUDES DE ATENClON A DENUNCIAS DE MALTRATO ANIMAL Y URGENCIAS Y EMERGENCIAS VETERINARIAS, PRESENTADAS POR LA CIUDADANIA EN EL MARCO DE LA PROTECClON Y BIENESTAR ANIMAL Y ARTICULAClON CON LAS DIFERENTES ENTIDADES DISTRITALES</t>
  </si>
  <si>
    <t>https://community.secop.gov.co/Public/Tendering/OpportunityDetail/Index?noticeUID=CO1.NTC.5424341&amp;isFromPublicArea=True&amp;isModal=False</t>
  </si>
  <si>
    <t>PA-017-2024</t>
  </si>
  <si>
    <t>LAURA JACQUELINE GONZALEZ MACHUCA</t>
  </si>
  <si>
    <t>PRESTAR SERVICIOS PARA GESTIONAR, ORIENTAR, ELABORAR, ENLAZAR Y EMITIR RESPUESTA A LAS SOLICITUDES DE ATENCIÓN A DENUNCIAS DE MALTRATO ANIMAL Y URGENCIAS Y EMERGENCIAS VETERINARIAS, PRESENTADAS POR LA CIUDADANÍA EN EL MARCO DE LA PROTECCIÓN Y BIENESTAR ANIMAL Y ARTICULACIÓN CON LAS DIFERENTES ENTIDADES DISTRITALES</t>
  </si>
  <si>
    <t>https://community.secop.gov.co/Public/Tendering/OpportunityDetail/Index?noticeUID=CO1.NTC.5424289&amp;isFromPublicArea=True&amp;isModal=False</t>
  </si>
  <si>
    <t>PA-018-2024</t>
  </si>
  <si>
    <t>EDUWIN ARIZA HURTADO</t>
  </si>
  <si>
    <t>PRESTAR SERVICIOS PARA GESTIONAR, ORIENTAR, ELABORAR, ENLAZAR Y EMITIR RESPUESTA A LAS SOLICITUDES DE ATENCIÓN A DENUNCIAS DE MALTRATO ANIMAL Y URGENCIAS Y EMERGENCIAS VETERINARIAS, PRESENTADAS POR LA CIUDADANÍA EN EL MARCO DE LA PROTECCIÓN Y BIENESTAR ANIMAL Y ARTICULACIÓN CON LAS DIFERENTES ENTIDADES DISTRITALES.</t>
  </si>
  <si>
    <t>https://community.secop.gov.co/Public/Tendering/OpportunityDetail/Index?noticeUID=CO1.NTC.5416824&amp;isFromPublicArea=True&amp;isModal=False</t>
  </si>
  <si>
    <t>PA-019-2024</t>
  </si>
  <si>
    <t>MARBEL LUZ CORREA PACHECO</t>
  </si>
  <si>
    <t>PRESTAR SERVICIOS PARA GESTIONAR, ORIENTAR, ELABORAR, ENLAZAR Y EMITIR RESPUESTA A LAS SOLICITUDES DE ATENClON A DENUNC1AS DE MALTRATO ANIMAL Y URGENCIAS Y EMERGENCIAS VETERINARIAS, PRESENTADAS POR LA CIUDADANIA EN EL MARCO DE LA PROTECCION Y BIENESTAR ANIMAL Y ARTICULACION CON LAS DIFERENTES ENTIDADES DISTRITALES.</t>
  </si>
  <si>
    <t>https://community.secop.gov.co/Public/Tendering/OpportunityDetail/Index?noticeUID=CO1.NTC.5417149&amp;isFromPublicArea=True&amp;isModal=False</t>
  </si>
  <si>
    <t>PA-020-2024</t>
  </si>
  <si>
    <t>ANTONIO MARIA PINEDA NIÑO</t>
  </si>
  <si>
    <t>PRESTAR SERVICIOS PARA REALIZAR LABORES DE CONDUCCION EN EL DISTRITO CAPITAL CON EL VEHlCULO ASIGNADO POR EL INSTITUTO DISTRITAL DE PROTECCION Y BIENESTAR ANIMAL PARA LA ATENCION DE CASOS DE PRESUNTO MALTRATO ANIMAL DEL PROGRAMA DEL ESCUADRON ANTICRUELDAD</t>
  </si>
  <si>
    <t>https://community.secop.gov.co/Public/Tendering/OpportunityDetail/Index?noticeUID=CO1.NTC.5498271&amp;isFromPublicArea=True&amp;isModal=False</t>
  </si>
  <si>
    <t>PA-021-2024</t>
  </si>
  <si>
    <t>JOHAN MIGUEL ALQUICHIDES OTAVO</t>
  </si>
  <si>
    <t>https://community.secop.gov.co/Public/Tendering/OpportunityDetail/Index?noticeUID=CO1.NTC.5420361&amp;isFromPublicArea=True&amp;isModal=False</t>
  </si>
  <si>
    <t>PA-022-2024</t>
  </si>
  <si>
    <t>FABIAN GUILLERMO BONILLA CETINA</t>
  </si>
  <si>
    <t>PRESTAR SERVICIOS PARA REALIZAR LABORES DE CONDUCCIÓN EN EL DISTRITO CAPITAL CON EL VEHÍCULO ASIGNADO POR EL INSTITUTO DISTRITAL DE PROTECCIÓN Y BIENESTAR ANIMAL PARA LA ATENCIÓN DE CASOS DE PRESUNTO MALTRATO ANIMAL DEL PROGRAMA DEL ESCUADRON ANTICRUELDAD.</t>
  </si>
  <si>
    <t>https://community.secop.gov.co/Public/Tendering/OpportunityDetail/Index?noticeUID=CO1.NTC.5418628&amp;isFromPublicArea=True&amp;isModal=False</t>
  </si>
  <si>
    <t>PA-023-2024</t>
  </si>
  <si>
    <t>LEIDY VIVIANA ROJAS MARTINEZ</t>
  </si>
  <si>
    <t xml:space="preserve">PRESTAR LOS SERVICIOS PROFESIONALES PARA ORIENTAR Y ARTICULAR TECNICAMENTE LAS ACTIVIDADES DE GESTION Y SEGUIMIENTO QUE SE REQUIERAN PARA LA CORRECTA EJECUCION DEL PROGRAMA ESCUADRON ANTICRUELDAD EN EL DISTRTO CAPITAL </t>
  </si>
  <si>
    <t>https://community.secop.gov.co/Public/Tendering/OpportunityDetail/Index?noticeUID=CO1.NTC.5417099&amp;isFromPublicArea=True&amp;isModal=False</t>
  </si>
  <si>
    <t>PA-024-2024</t>
  </si>
  <si>
    <t>LAURA SOFIA VILLATE LEMUS</t>
  </si>
  <si>
    <t>PRESTAR SERVICIOS PROFESIONALES COMO MEDICO VETERINARIO PARA EL DESARROLLO, EJECUClON Y SEGUIMIENTO TECNICO DEL PROGRAMA DE URGENCIAS VETERINARIAS EN EL DISTRITO CAPITAL.</t>
  </si>
  <si>
    <t>https://community.secop.gov.co/Public/Tendering/OpportunityDetail/Index?noticeUID=CO1.NTC.5421483&amp;isFromPublicArea=True&amp;isModal=Fal</t>
  </si>
  <si>
    <t>PA-025-2024</t>
  </si>
  <si>
    <t>LUISA FERNANDA RODRIGUEZ GONZALEZ</t>
  </si>
  <si>
    <t>PRESTAR SUS SERVICIOS PROFESIONALES PARA LA GESTION, EL SEGUIMIENTO Y EL REGISTRO DE LOS ANIMALES IDENTIFICADOS POR LOS DIFERENTES PROGRAMAS QUE COMPONEN LA SUBDIRECCltiN DE ATENCltiN A LA FAUNA Y LAS ALCALDIAS LOCALES EN LA PLATAFORMA MISIONAL SIPYBA</t>
  </si>
  <si>
    <t>https://community.secop.gov.co/Public/Tendering/OpportunityDetail/Index?noticeUID=CO1.NTC.5420362&amp;isFromPublicArea=True&amp;isModal=False</t>
  </si>
  <si>
    <t>PA-026-2024</t>
  </si>
  <si>
    <t>JOHAN RENE NEIRA FUENTES</t>
  </si>
  <si>
    <t>PRESTAR LOS SERVICIOS PROFESIONALES PARA ARTICULAR
TECNICAMENTE LAS ACTIVIDADES DE GESTION, CONTROL, COORDINAClON Y SEGUIMIENTO DE LA ESTRATEGIA CAPTURA,
ESTER!LIZA Y SUELTA - CES</t>
  </si>
  <si>
    <t>https://community.secop.gov.co/Public/Tendering/OpportunityDetail/Index?noticeUID=CO1.NTC.5417409&amp;isFromPublicArea=True&amp;isModal=False</t>
  </si>
  <si>
    <t>PA-027-2024</t>
  </si>
  <si>
    <t>JOHAN JOEL SALINAS SANCHEZ</t>
  </si>
  <si>
    <t>PRESTAR SERVICIOS PROFESIONALES PARA LA FORMULACION DE DIETAS Y SEGUIMIENTO DE LOS ANIMALES QUE SE ENCUENTRAN EN EL PROGRAMA DE NUTRIClON BAJO CUSTODIA DEL IDPYBA EN EL DISTRITO CAPITAL</t>
  </si>
  <si>
    <t>https://community.secop.gov.co/Public/Tendering/OpportunityDetail/Index?noticeUID=CO1.NTC.5422370&amp;isFromPublicArea=True&amp;isModal=False</t>
  </si>
  <si>
    <t>PA-028-2024</t>
  </si>
  <si>
    <t>MARY STEFFANI CHACON BARAJAS</t>
  </si>
  <si>
    <t>PRESTAR SERVICIOS PROFESIONALES COMO MEDICO VETERINARIO PARA EL DESARROLLO, EJECUClON Y SEGUIMIENTO TECNICO DEL PROGRAMA DE URGENCIAS VETERINARIAS EN EL DISTRITO CAPITAL</t>
  </si>
  <si>
    <t>https://community.secop.gov.co/Public/Tendering/OpportunityDetail/Index?noticeUID=CO1.NTC.5417407&amp;isFromPublicArea=True&amp;isModal=False</t>
  </si>
  <si>
    <t>PA-029-2024</t>
  </si>
  <si>
    <t>MONICA ANDREA MARTINEZ ORTIZ</t>
  </si>
  <si>
    <t>PRESTAR SERVICIOS PROFESIONALES COMO MEDICO VETERINARIO PARA EL DESARROLLO, EJECUCION Y SEGUIMIENTO TECNICO DEL PROGRAMA DE URGENCIAS VETERINARIAS EN EL DISTRITO CAPITAL</t>
  </si>
  <si>
    <t>https://community.secop.gov.co/Public/Tendering/OpportunityDetail/Index?noticeUID=CO1.NTC.5419358&amp;isFromPublicArea=True&amp;isModal=False</t>
  </si>
  <si>
    <t>PA-030-2024</t>
  </si>
  <si>
    <t>SINELLY JIMENEZ PEDRAZA</t>
  </si>
  <si>
    <t>PRESTAR SERVICIOS TECNICOS Y ADMINISTRATIVOS PARA GESTIONAR, ELABORAR Y EJECUTAR ESTRATEGIAS EN LA CAPTURA, ESTERILIZA Y SUELTA DE LOS ANIMALES EN CONDIClON VULNERABLE EN EL DISTRITO CAPITAL</t>
  </si>
  <si>
    <t>https://community.secop.gov.co/Public/Tendering/OpportunityDetail/Index?noticeUID=CO1.NTC.5417408&amp;isFromPublicArea=True&amp;isModal=False</t>
  </si>
  <si>
    <t>PA-031-2024.</t>
  </si>
  <si>
    <t>GIOVANNY ELICET RODRIGUEZ GARCIA</t>
  </si>
  <si>
    <t>PRESTAR SERVICIOS TECNICOS Y ADMINISTRATlVOS PARA GESTIONAR, ELABORAR Y EJECUTAR ESTRATEGIAS EN LA CAPTURA, ESTERILIZA Y SUELTA DE LOS ANIMALES EN CONDICION VULNERABLE EN EL DISTRITO CAPITAL</t>
  </si>
  <si>
    <t>https://community.secop.gov.co/Public/Tendering/OpportunityDetail/Index?noticeUID=CO1.NTC.5424265&amp;isFromPublicArea=True&amp;isModal=False</t>
  </si>
  <si>
    <t>PA-032-2024</t>
  </si>
  <si>
    <t>LAURA ISABEL SILVA ALGARRA</t>
  </si>
  <si>
    <t>PRESTAR LOS SERVICIOS PROFESIONALES PARA REALIZAR Y GESTIONAR ACTIVIDADES EN EL CUIDADO Y ATENClON MEDICA, IMPLEMENTACION, DESARROLLO Y SEGUIMIENTO DE LOS PROGRAMAS DE GESTION INTEGRAL, BIENESTAR ANIMAL Y CUSTODIA EN EL DISTRITO CAPITAL.</t>
  </si>
  <si>
    <t>https://community.secop.gov.co/Public/Tendering/OpportunityDetail/Index?noticeUID=CO1.NTC.5417422&amp;isFromPublicArea=True&amp;isModal=False</t>
  </si>
  <si>
    <t>PA-033-2024</t>
  </si>
  <si>
    <t>ANGIE LORENA DURAN LOPEZ</t>
  </si>
  <si>
    <t>PRESTAR LOS SERVICIOS PROFESIONALES PARA REALIZAR Y GESTIONAR ACTIVIDADES EN EL CUIDADO Y ATENClON MEDICA, IMPLEMENTACldN DESARROLLO Y SEGUIMIENTO DE LOS PROGRAMAS DE GESTlON INTEGRAL BIENESTAR ANIMAL Y CUSTODIA EN EL DISTRITO CAPITAL</t>
  </si>
  <si>
    <t>https://community.secop.gov.co/Public/Tendering/OpportunityDetail/Index?noticeUID=CO1.NTC.5422391&amp;isFromPublicArea=True&amp;isModal=False</t>
  </si>
  <si>
    <t>PA-034-2024</t>
  </si>
  <si>
    <t>DIANA ALEJANDRA ESCOBAR</t>
  </si>
  <si>
    <t>PRESTAR SERVICIOS PROFESIONALES EN LA GESTION, IMPLEMENTACION, EJECUCION y SEGUIMIENTO TECNICO DEL PROGRAMA DE URGENCIAS VETERINARIAS PARA CANINOS Y FELINOS QUE SE DESARROLLA EN EL DISTRITO CAPITAL</t>
  </si>
  <si>
    <t>https://community.secop.gov.co/Public/Tendering/OpportunityDetail/Index?noticeUID=CO1.NTC.5420360&amp;isFromPublicArea=True&amp;isModal=False</t>
  </si>
  <si>
    <t>PA-035-2024</t>
  </si>
  <si>
    <t>TIRZA ALEJANDRA GUERRERO MAIRONGO</t>
  </si>
  <si>
    <t>PRESTAR LOS SERVICIOS PROFESIONALES COMO MEDICO VETERINARIO PARA ARTICULAR TECNICAMENTE LAS ACTIVIDADES DE GESTION, CONTROL O SEGUIMIENTO QUE SEAN REQUERIDAS PARA LA ADECUADA EJECUCION DE LOS PROGRAMAS DE LA SUBDIRECCION DE ATENCION A LA FAUNA</t>
  </si>
  <si>
    <t>https://community.secop.gov.co/Public/Tendering/OpportunityDetail/Index?noticeUID=CO1.NTC.5422457&amp;isFromPublicArea=True&amp;isModal=False</t>
  </si>
  <si>
    <t>PA-036-2024</t>
  </si>
  <si>
    <t>CAMILA ADRIANA GUARIN CHICACAUSA</t>
  </si>
  <si>
    <t>PRESTAR LOS SERVICIOS PROFESIONALES PARA ORIENTAR, GESTIONAR Y ARTICULAR TECNICAMENTE EL DESARROLLO Y SEGUIMIENTO DE LA ATENCION INTEGRAL PARA LOS ANIMALES DE GRANJA Y NO CONVENCIONALES EN EL DISTRITO CAPITAL.</t>
  </si>
  <si>
    <t>https://community.secop.gov.co/Public/Tendering/OpportunityDetail/Index?noticeUID=CO1.NTC.5468185&amp;isFromPublicArea=True&amp;isModal=False</t>
  </si>
  <si>
    <t>PA-37-2024</t>
  </si>
  <si>
    <t>LAURA NATALIA ZAMBRANO PULGARIN</t>
  </si>
  <si>
    <t>PRESTAR LOS SERVICIOS PROFESIONALES EN LA GESTlON, IMPLEMENTACION E INVESTIGAClON DEL PROGRAMA DE BRIGADAS MEDICAS, IDENTIFICACION Y REGISTRO DE DE PERROS Y GATOS EN EL DISTRITO CAPITA</t>
  </si>
  <si>
    <t>https://community.secop.gov.co/Public/Tendering/OpportunityDetail/Index?noticeUID=CO1.NTC.5438315&amp;isFromPublicArea=True&amp;isModal=False</t>
  </si>
  <si>
    <t>PA-038-2024</t>
  </si>
  <si>
    <t>CLAUDIA PATRICIA AVILA CUEVAS</t>
  </si>
  <si>
    <t>PRESTAR SERVICIOS PROFESIONALES EN LA GESTION Y EJECUCION INTEGRAL DEL PROGRAMA DE BRIGADAS MEDICAS E IDENTIFICACION Y REGISTRO DE PERROS Y GATOS EN EL DISTRITO CAPITAL</t>
  </si>
  <si>
    <t>https://community.secop.gov.co/Public/Tendering/OpportunityDetail/Index?noticeUID=CO1.NTC.5450030&amp;isFromPublicArea=True&amp;isModal=False</t>
  </si>
  <si>
    <t>PA-039-2024</t>
  </si>
  <si>
    <t>EIMY TATIANA MORENO RAMIREZ</t>
  </si>
  <si>
    <t>PRESTAR SERVICIOS PROFESIONALES EN LA GESTION, ORIENTACION Y ARTICULACION DEL COMPONENTE SOCIAL PARA LOS PROGRAMAS DE LA SUBDIRECCltiN DE ATENClON A LA FAUNA EN EL DISTRITO CAPITAL.</t>
  </si>
  <si>
    <t>https://community.secop.gov.co/Public/Tendering/ContractNoticePhases/View?PPI=CO1.PPI.29166967&amp;isFromPublicArea=True&amp;isModal=False</t>
  </si>
  <si>
    <t>PA-040-2024</t>
  </si>
  <si>
    <t>DANIELA MARIN BEDOYA</t>
  </si>
  <si>
    <t>PRESTAR SERVICIOS DE APOYO EN LA GESTION ADIMINSTRATIVA Y SEGUIMIENTO TECNICO DEL PROGRAMA DE URGENCIAS VETERINARIAS EN EL DISTRITO CAPITAL</t>
  </si>
  <si>
    <t>https://community.secop.gov.co/Public/Tendering/OpportunityDetail/Index?noticeUID=CO1.NTC.5449587&amp;isFromPublicArea=True&amp;isModal=False</t>
  </si>
  <si>
    <t>PA-041-2024</t>
  </si>
  <si>
    <t>KAROL NATALIA CORDOBA MORENO</t>
  </si>
  <si>
    <t>PRESTAR LOS SERVICIOS PROFESIONALES PARA REALIZAR, PROCESAR Y GESTIONAR ACTIVIDADES EN LABORATORIO CLINICO VETERINARIO, IMPLEMENTACION, DESARROLLO Y SEGUIMIENTO DE LOS PROGRAMAS DE GESTION INTEGRAL, BIENESTAR ANIMAL Y CUSTODIA EN EL DISTRITO CAPITAL.</t>
  </si>
  <si>
    <t>https://community.secop.gov.co/Public/Tendering/ContractNoticePhases/View?PPI=CO1.PPI.29209360&amp;isFromPublicArea=True&amp;isModal=False</t>
  </si>
  <si>
    <t>PA-042-2024</t>
  </si>
  <si>
    <t>MAGDA ADELA SUAREZ MORA</t>
  </si>
  <si>
    <t>PRESTAR LOS SERVICIO PROFESIONALES PARA ARTICULAR TECNICAMENTE LAS ACTIVIDADES DE GESTION, CONTROL Y SEGUIMIENTO DEL AREA MEDICA EN LA UNIDAD DE CUIDADO ANIMAL DEL INSTITUTO DE PROTECCION Y BIENESTAR ANIMAL</t>
  </si>
  <si>
    <t>https://community.secop.gov.co/Public/Tendering/OpportunityDetail/Index?noticeUID=CO1.NTC.5450112&amp;isFromPublicArea=True&amp;isModal=False</t>
  </si>
  <si>
    <t>PA-043-2024</t>
  </si>
  <si>
    <t xml:space="preserve"> JAIRO PAMPLONA</t>
  </si>
  <si>
    <t>ATENDER Y ASISITIR LA PRESTAClON DE LOS SERVICIOS DE MANTENIMIENTO INTEGRAL DE LA UNIDAD DE CUIDADO ANIMAL, DEL INSTITUTO DISTRITAL DE PROTECCION Y BIENESTAR ANIMAL</t>
  </si>
  <si>
    <t>https://community.secop.gov.co/Public/Tendering/OpportunityDetail/Index?noticeUID=CO1.NTC.5449815&amp;isFromPublicArea=True&amp;isModal=False</t>
  </si>
  <si>
    <t>PA-044-2024</t>
  </si>
  <si>
    <t>MARIA CAMILA AGUILLON GARCIA</t>
  </si>
  <si>
    <t>PRESTAR LOS SERVICIOS PROFESIONALES COMO MEDICO VETERINARIO PARA EL ANALISIS, DESARROLLO E IMPLEMENTACION DE LAS ACTIVIDADES TECNICAS, OPERATIVAS Y/O ADMINSTRIVAS INHERENTES AL ESCUADRON ANTICRUELDAD EN EL DISTRITO CAPITAL</t>
  </si>
  <si>
    <t>https://community.secop.gov.co/Public/Tendering/OpportunityDetail/Index?noticeUID=CO1.NTC.5450001&amp;isFromPublicArea=True&amp;isModal=False</t>
  </si>
  <si>
    <t>PA-045-2024.</t>
  </si>
  <si>
    <t>VALDOMIRO LAICECA GUARACA</t>
  </si>
  <si>
    <t>PRESTAR LOS SERVICIOS PROFESIONALES ESPECIALIZADOS PARA ORIENTAR ACTIVIDADES QUE SEAN REQUERIDAS PARA LA ADECUADA IMPLEMENTACION DE LOS PROGRAMAS DE LA SUBDIRECClON DE ATENCION A LA FAUNA EN EL DISTRITO CAPITAL</t>
  </si>
  <si>
    <t>https://community.secop.gov.co/Public/Tendering/OpportunityDetail/Index?noticeUID=CO1.NTC.5479134&amp;isFromPublicArea=True&amp;isModal=False</t>
  </si>
  <si>
    <t>PA-046-2024</t>
  </si>
  <si>
    <t>FRANKLIN DAVID SASTOQUE GORDO</t>
  </si>
  <si>
    <t>PRESTAR LOS SERVICIOS PROFESIONALES PARA REALIZAR EL ACOMPAÑAMIENTO ADMINISTRATIVO, FINANCIERO Y CONTRACTUAL DE LOS PROCESOS A CARGO DE LA SUBDIRECCIÓN DE GESTIÓN CORPORATIVA</t>
  </si>
  <si>
    <t>https://community.secop.gov.co/Public/Tendering/ContractNoticePhases/View?PPI=CO1.PPI.29176150&amp;isFromPublicArea=True&amp;isModal=False</t>
  </si>
  <si>
    <t>PA-047-2024</t>
  </si>
  <si>
    <t>ANDRES MAURICIO ACUÑA RAMIREZ</t>
  </si>
  <si>
    <t>PRESTAR SERVICIOS DE APOYO EN LABORES DE CONDUCCION, PARA LOS PROGRAMAS DE URGENCIAS VETERINARIAS Y BRIGADAS MEDICAS DEL INSTITUTO DISTRITAL DE PROTECCION Y BIENESTAR ANIMAL</t>
  </si>
  <si>
    <t>https://community.secop.gov.co/Public/Tendering/OpportunityDetail/Index?noticeUID=CO1.NTC.5450225&amp;isFromPublicArea=True&amp;isModal=False</t>
  </si>
  <si>
    <t>PA-048-2024</t>
  </si>
  <si>
    <t>JUAN CARLOS PULIDO REATIGA</t>
  </si>
  <si>
    <t>PRESTAR LOS SERVICIOS PROFESIONALES PARA ARTICULAR TECNICAMENTE LAS ACTIVIDADES DE GESTION, CONTROL, ORIENTAClON Y SEGUIMIENTO DEL GRUPO ENLACE DE EMERGENCIAS VETERINARIAS Y MALTRATO ANIMAL.</t>
  </si>
  <si>
    <t>https://community.secop.gov.co/Public/Tendering/OpportunityDetail/Index?noticeUID=CO1.NTC.5450358&amp;isFromPublicArea=True&amp;isModal=False</t>
  </si>
  <si>
    <t>PA-049-2024</t>
  </si>
  <si>
    <t>LINA MARIA CIFUENTES GUZMAN</t>
  </si>
  <si>
    <t>PRESTAR SERVICIOS DE APOYO PARA REALIZAR LAS ACTIVIDADES RUTINARIAS DE MANEJO, BIENESTAR Y GROOMER DE LOS ANIMALES ALBERGADOS EN LA UNIDAD DE  CUIDADO ANIMAL</t>
  </si>
  <si>
    <t>https://community.secop.gov.co/Public/Tendering/OpportunityDetail/Index?noticeUID=CO1.NTC.5449703&amp;isFromPublicArea=True&amp;isModal=False</t>
  </si>
  <si>
    <t>PA-050-2024</t>
  </si>
  <si>
    <t>PAOLA ANDREA MONTES LAZARO</t>
  </si>
  <si>
    <t>PRESTAR LOS SERVICIOS PROFESIONALES DE ASISTENCIA JURIDICA EN LA SUBDIRECCION DE ATENCION A LA FAUNA</t>
  </si>
  <si>
    <t>https://community.secop.gov.co/Public/Tendering/OpportunityDetail/Index?noticeUID=CO1.NTC.5450060&amp;isFromPublicArea=True&amp;isModal=False</t>
  </si>
  <si>
    <t>PA-051-2024</t>
  </si>
  <si>
    <t>JHONATAN VARON MOLANO</t>
  </si>
  <si>
    <t>BRINDAR ACOMPANAMIENTO PROFESIONAL RESPECTO A LA ATENCION DE CANINOS Y FELINOS, QUE SE ENCUENTRAN BAJO LOS PROGRAMAS DE ATENCION INTEGRAL Y BIENESTAR ANIMAL DEL INSTITUTO DISTRITAL DE PROTECCION Y BIENESTAR ANIMAL Y DISTRITO CAPITAL.</t>
  </si>
  <si>
    <t>https://community.secop.gov.co/Public/Tendering/ContractNoticePhases/View?PPI=CO1.PPI.29243076&amp;isFromPublicArea=True&amp;isModal=False</t>
  </si>
  <si>
    <t>PA-0052-2024</t>
  </si>
  <si>
    <t>NATALY YOLANDA ROJAS DIAZ</t>
  </si>
  <si>
    <t>PRESTAR SERVICIOS PROFESIONALES PARA ORIENTAR Y DESARROLLAR ACTIVIDADES DENTRO DEL PROCESO DE GESTIÓN CONTRACTUAL EN TODAS SUS ETAPAS ASI COMO APOYAR LAS SUPERVISIONES QUE LE SEAN DESIGNADAS</t>
  </si>
  <si>
    <t>https://community.secop.gov.co/Public/Tendering/OpportunityDetail/Index?noticeUID=CO1.NTC.5427323&amp;isFromPublicArea=True&amp;isModal=False</t>
  </si>
  <si>
    <t>PA-053-2024</t>
  </si>
  <si>
    <t>EDWIN OSWALDO MOYANO ALFONSO</t>
  </si>
  <si>
    <t>PRESTAR SERVICIOS PROFESIONALES EN EL DESARROLLO DE ACTIVIDADES PROPIAS DE LA GESTIÓN Y EL DESEMPEÑO INSTITUCIONAL DE LA SUBDIRECCIÓN DE GESTIÓN CORPORATIVA EN EL MARCO DEL SEGUIMIENTO DE LA PLANEACIÓN INSTITUCIONAL Y ESTRATEGICA MEDIANTE EL CUMPLIMIENTO DE LAS MAGNITUDES FISICAS DEL PROYECTO DE INVERSIÓN.</t>
  </si>
  <si>
    <t>https://community.secop.gov.co/Public/Tendering/OpportunityDetail/Index?noticeUID=CO1.NTC.5440574&amp;isFromPublicArea=True&amp;isModal=False</t>
  </si>
  <si>
    <t>PA-054-2024.</t>
  </si>
  <si>
    <t>LUIS ALEJANDRO CUESTAS MARTIN</t>
  </si>
  <si>
    <t>PRESTAR LOS SERVICIOS PROFESIONALES ESPECIALIZADOS PARA ESTRUCTURAR Y APOYAR LOS COMPONENTES RELACIONADOS CON INFRAESTRUCTURA Y RECURSOS FÍSICOS QUE SE REQUIERAN Y REALIZAR LAS SUPERVISONES QUE LE SEAN DESIGANDAS DE LA CASA ECOLOGICA DE LOS ANIMALES</t>
  </si>
  <si>
    <t>https://community.secop.gov.co/Public/Tendering/OpportunityDetail/Index?noticeUID=CO1.NTC.5449838&amp;isFromPublicArea=True&amp;isModal=False</t>
  </si>
  <si>
    <t>PA-055-2024</t>
  </si>
  <si>
    <t>MIGUEL ANGEL POVEDA RAMIREZ CEDE A ANDRES FELIPE BAEZ ACERO</t>
  </si>
  <si>
    <t>PRESTAR LOS SERVICIOS PROFESIONALES PARA EL DESARROLLO Y EJECUCIQN DE LAS ACTIVIDADES TECNICAS, OPERATIVAS Y/O ADMINISTRATIVAS INHERENTES A LA ATENCION DE ANIMALES DOMESTICOS, DE GRANJA Y NO CONVENCIONALES EN EL DISTRITO CAPITAL.</t>
  </si>
  <si>
    <t>https://community.secop.gov.co/Public/Tendering/OpportunityDetail/Index?noticeUID=CO1.NTC.5467755&amp;isFromPublicArea=True&amp;isModal=False</t>
  </si>
  <si>
    <t>PA-056-2024</t>
  </si>
  <si>
    <t>EDISSON ANDRES SIERRA LOPEZ</t>
  </si>
  <si>
    <t>PRESTAR LOS SERVICIOS PROFESIONALES COMO MEDICO VETERINARIO PARA EL DESAROLLO Y EJECUCION DE LAS ACTIVIDADES TECNICAS, OPERATIVAS Y/O ADMINSTRIVAS INHERENTES AL ESCUADRON ANTICRUELDAD EN EL DISTRITO CAPITAL.</t>
  </si>
  <si>
    <t>https://community.secop.gov.co/Public/Tendering/OpportunityDetail/Index?noticeUID=CO1.NTC.5469293&amp;isFromPublicArea=True&amp;isModal=False</t>
  </si>
  <si>
    <t>PA-057-2024</t>
  </si>
  <si>
    <t>YENNY PAHOLA ZUÑIGA ENRIQUE</t>
  </si>
  <si>
    <t>PRESTAR LOS SERVICIOS PROFESIONALES PARA LA FORMULACIÓN  EJECUCIÓN Y EVALUACIÓN DEL PROGRAMA DE BIENESTAR SOCIAL E INCENTIVOS Y DEL PLAN INSTITUCIONAL DE CAPACITACIÓN EN EL MARCO  DE LO ESTABLECIDO EN EL PLAN ESTRATEGICO DE TALENTO HUMANO</t>
  </si>
  <si>
    <t>https://community.secop.gov.co/Public/Tendering/ContractNoticePhases/View?PPI=CO1.PPI.29217577&amp;isFromPublicArea=True&amp;isModal=False</t>
  </si>
  <si>
    <t>PA-058-2024</t>
  </si>
  <si>
    <t>ANDRES FELIPE TORRES ROJAS</t>
  </si>
  <si>
    <t>PRESTAR LOS SERVIC/OS DE APOYO A LAS DIVERSAS LABORES DEL EQUIPO DE COMPORTAMIENTO Y ENRIQUECIMIENTO AMBIENTAL</t>
  </si>
  <si>
    <t>https://community.secop.gov.co/Public/Tendering/OpportunityDetail/Index?noticeUID=CO1.NTC.5466695&amp;isFromPublicArea=True&amp;isModal=False</t>
  </si>
  <si>
    <t>PA-059-2024</t>
  </si>
  <si>
    <t>SANDRA CAROLINA LEAL LEAL</t>
  </si>
  <si>
    <t>https://community.secop.gov.co/Public/Tendering/OpportunityDetail/Index?noticeUID=CO1.NTC.5452891&amp;isFromPublicArea=True&amp;isModal=False</t>
  </si>
  <si>
    <t>PA-060-2024</t>
  </si>
  <si>
    <t>LEONOR EMILSEN BAQUERO CORDOBA</t>
  </si>
  <si>
    <t>1 1. Días</t>
  </si>
  <si>
    <t>PRESTAR LOS SERVICIOS PROFESIONALES ESPECIALIZADOS PARA APOYAR LA SUSTANCIACIÓN DE LAS ACTUACIONES DISCIPLINARIAS QUE POR COMPETENCIA DEBA ADELANTAR LA OFICINA DE CONTROL DISCIPLINARIO INTERNO DEL IDPYBA</t>
  </si>
  <si>
    <t>OFICINA ASESORA DE CONTROL DISCIPLINARIO INTERNO</t>
  </si>
  <si>
    <t>https://community.secop.gov.co/Public/Tendering/OpportunityDetail/Index?noticeUID=CO1.NTC.5468170&amp;isFromPublicArea=True&amp;isModal=False</t>
  </si>
  <si>
    <t>PA-061-2024</t>
  </si>
  <si>
    <t>JUAN CARLOS PEÑA SUÁREZ</t>
  </si>
  <si>
    <t>RESTAR LOS SERVICIOS PROFESIONALES COMO ABOGADO A LA OFICINA JURIDICA DEL IDPYBA PARA EJERCER LA REPRESENTACION JUDICIAL Y EXTRAJUDICIAL DE LA ENTIDAD, ASI COMO ADELANTAR LAS DIFERENTES ACTUACIONES DE ORDEN JURIDICO, ADMINISTRATIVO Y JUDICIAL RELACIONADAS CON SEGUNDAS INSTANCES Y EL COBRO PERSUASIVO Y COACTIVO DE LAS ACREENCIAS A FAVOR DEL IDPYBA</t>
  </si>
  <si>
    <t>https://community.secop.gov.co/Public/Tendering/ContractNoticePhases/View?PPI=CO1.PPI.29244528&amp;isFromPublicArea=True&amp;isModal=False</t>
  </si>
  <si>
    <t>PA-062-2</t>
  </si>
  <si>
    <t>MYRIAM JOSEFINA LARA BAQUERO</t>
  </si>
  <si>
    <t>PRESTAR LOS SERVICIOS PROFESIONALES COMO ABOGADA A LA OFICINA JURIDICA DEL INSTITUTO DISTRITAL DE PROTECCION Y BIENESTAR ANIMAL PARA ADELANTAR LAS DIFERENTES ACTIVIDADES RELACIONADAS CON LA DEFENSA JUDICIAL DE LA ENTIDAD Y EJERCER SU REPRESENTAClON JUDICIAL EN LOS PROCESOS EN LOS QUE HAGA PARTE.</t>
  </si>
  <si>
    <t>https://community.secop.gov.co/Public/Tendering/OpportunityDetail/Index?noticeUID=CO1.NTC.5449481&amp;isFromPublicArea=True&amp;isModal=False</t>
  </si>
  <si>
    <t>PA-063-2024</t>
  </si>
  <si>
    <t>DAVID SANTIAGO ARIZA ALARCON</t>
  </si>
  <si>
    <t>APOYAR LA GESTIÓN DOCUMENTAL, ACTUALIZACIÓN Y DILIGENCIA MIENTO DE BASES DE DATOS Y SISTEMAS DE INFORMARON DE LA OFICINA DE CONTROL DISCIPLINARIO INTERNO DEL IDPYBA</t>
  </si>
  <si>
    <t>https://community.secop.gov.co/Public/Tendering/OpportunityDetail/Index?noticeUID=CO1.NTC.5468972&amp;isFromPublicArea=True&amp;isModal=False</t>
  </si>
  <si>
    <t>PA-065-2024</t>
  </si>
  <si>
    <t>LILIANA ANGELICA RAMIREZ AlVAREZ</t>
  </si>
  <si>
    <t>PRESTACION DE SERVICIOS PROFESIONALES RESPECTO DE LOS PROCESOS CONTRACTUALES, EN SUS DIFERENTES ETAPAS PROCESALES A CARGO DE LA SUBDIRECClON DE ATENCION A LA FAUNA</t>
  </si>
  <si>
    <t>https://community.secop.gov.co/Public/Tendering/OpportunityDetail/Index?noticeUID=CO1.NTC.5468997&amp;isFromPublicArea=True&amp;isModal=False</t>
  </si>
  <si>
    <t>PA-066-2024</t>
  </si>
  <si>
    <t>DIANA CAROLINA GARAVITO PUENTES</t>
  </si>
  <si>
    <t>PRESTAR SERVICIOS PROFESIONALES EN LAS LABORES PROPIAS DEADMINISTRAClON DE LA UNIDAD DE CUIDADO ANIMAL A CARGO DEL IDPYBA</t>
  </si>
  <si>
    <t>https://community.secop.gov.co/Public/Tendering/ContractNoticePhases/View?PPI=CO1.PPI.29335957&amp;isFromPublicArea=True&amp;isModal=False</t>
  </si>
  <si>
    <t>PA-067-2024</t>
  </si>
  <si>
    <t>LIGIA ALEXANDRA HERNANDEZ MORALES</t>
  </si>
  <si>
    <t>PRESTAR SERVICIOS PARA GESTIONAR, SUMINISTRAR INFORMACIONN Y EMITIR RESPUESTA A LAS SOLICITUDES DE ATENCION A DENUNCIAS DE MALTRATO ANIMAL Y URGENCIAS Y EMERGENCIAS VETERINARIAS, PRESENTADAS POR LA CIUDADANlA EN EL MARCO DE LA PROTECCION Y BIENESTAR ANIMAL</t>
  </si>
  <si>
    <t>https://community.secop.gov.co/Public/Tendering/OpportunityDetail/Index?noticeUID=CO1.NTC.5469654&amp;isFromPublicArea=True&amp;isModal=False</t>
  </si>
  <si>
    <t>PA-068-2024</t>
  </si>
  <si>
    <t>LAURA MILENA ALVAREZ DELGADILLO</t>
  </si>
  <si>
    <t>PRESTACION SERVICIOS PROFESIONALES JURIDICOS PARA ORIENTAR Y ACOMPANAR LA SUBDIRECClON DE ATENCION A LA FAUNA</t>
  </si>
  <si>
    <t>https://community.secop.gov.co/Public/Tendering/OpportunityDetail/Index?noticeUID=CO1.NTC.5467140&amp;isFromPublicArea=True&amp;isModal=False</t>
  </si>
  <si>
    <t>PA-069-2024..</t>
  </si>
  <si>
    <t>JULIETH PAOLA PULIDO PARRA</t>
  </si>
  <si>
    <t>PRESTAR LOS SERVICIOS PROFESIONALES PARA APOYAR LA EJECUCION DEL PLAN ANUAL DE AUDITORIAS DE LA VIGENCIA 2024, EN LAS ACTIVIDADES PROPIAS DE SEGUIMIENTO Y EVALUACION EN EL MARCO DEL SISTEMA DE CONTROL INTERNO Y EL MODELO INTEGRADO DE PLANEAClON Y GESTION DE LA ENTIDAD, FRENTE A LOS PROCESOS FINANCIEROS, PRESUPUESTALES Y ADMINISTRATIVOS, QUE SE DESARROLLAN AL INTERIOR DEL INSTITUTO DISTRITAL DE PROTECCION Y BIENESTAR ANIMAL, TENIENDO EN CUENTA LOS ROLES DE CONTROL INTERNO</t>
  </si>
  <si>
    <t>OFICINA ASESORA DE CONTROL INTERNO</t>
  </si>
  <si>
    <t>https://community.secop.gov.co/Public/Tendering/ContractNoticePhases/View?PPI=CO1.PPI.29276164&amp;isFromPublicArea=True&amp;isModal=False</t>
  </si>
  <si>
    <t>PA-070-2024</t>
  </si>
  <si>
    <t>MARIA ALEJANDRA CLAVIJO DAZA</t>
  </si>
  <si>
    <t>PRESTAR LOS SERVICIOS PROFESIONALES PARA APOYAR LA EJECUCIÓN DEL PLAN ANUAL DE AUDITORÍAS DE LA VIGENCIA 2024, EN LAS ACTIVIDADES PROPIAS DE SEGUIMIENTO Y EVALUACIÓN EN EL MARCO DEL SISTEMA DE CONTROL INTERNO Y EL MODELO INTEGRADO DE PLANEACIÓN Y GESTIÓN DE LA ENTIDAD, FRENTE A LOS PROCESOS MISIONALES, CONTRACTUALES Y ADMINISTRATIVOS, QUE SE DESARROLLAN AL INTERIOR DEL INSTITUTO DISTRITAL DE PROTECCIÓN Y BIENESTAR ANIMAL, TENIENDO EN CUENTA LOS ROLES DE CONTROL INTERNO</t>
  </si>
  <si>
    <t>https://community.secop.gov.co/Public/Tendering/OpportunityDetail/Index?noticeUID=CO1.NTC.5488074&amp;isFromPublicArea=True&amp;isModal=False</t>
  </si>
  <si>
    <t>PA-071-2024..</t>
  </si>
  <si>
    <t>MARIA FERNANDA MORALES RODRIGUEZ</t>
  </si>
  <si>
    <t>PRESTAR LOS SERVICIOS PROFESIONALES PARA APOYAR LA EJECUCION DEL PLAN ANUAL DE AUDITORIAS DE LA VIGENCIA 2024, EN LAS ACTIVIDADES PROPIAS DE SEGUIMIENTO Y EVALUACION EN EL MARCO DEL SISTEMA DE CONTROL INTERNO Y EL MODELO INTEGRADO DE PLANEACION Y GESTION DE LA ENTIDAD, FRENTE A LOS PROCESOS JURIDICOS, CONTRACTUALES Y ADMINISTRATIVOS QUE SE DESARROLLAN AL INTERIOR DEL INSTITUTO DISTRITAL DE PROTECCION Y BIENESTAR ANIMAL, TENIENDO EN CUENTA LOS ROLES DE CONTROL INTERNO</t>
  </si>
  <si>
    <t>https://community.secop.gov.co/Public/Tendering/OpportunityDetail/Index?noticeUID=CO1.NTC.5483814&amp;isFromPublicArea=True&amp;isModal=False</t>
  </si>
  <si>
    <t>PA-073-2024</t>
  </si>
  <si>
    <t>WILMER CORREA FIGUEROA</t>
  </si>
  <si>
    <t>PRESTAR SERVICIOS DE APOYO PARA REALIZAR LAS ACTIVIDADES RUTINARIAS DE CUIDADO, ALIMENTACION. MANEJO. BIENESTAR, ACICALAMIENTO, ASI COMO APOYO EN LA
ELABORACION DE DIETAS Y PESAJE DE LOS ANIMALES ALBERGADOS EN LA UNIDAD DE CUIDADO ANIMAL</t>
  </si>
  <si>
    <t>https://community.secop.gov.co/Public/Tendering/OpportunityDetail/Index?noticeUID=CO1.NTC.5471171&amp;isFromPublicArea=True&amp;isModal=False</t>
  </si>
  <si>
    <t>PA-074-2024</t>
  </si>
  <si>
    <t xml:space="preserve"> DIANA CAROLINA GONZALEZ GONZALEZ</t>
  </si>
  <si>
    <t>PRESTACION DE SERVICIOS PROFESIONALES LAS ACTIVIDADES ADMINISTRATIVAS INTEGRALES RESPECTO DE LOS SDQS A CARGO DE LA SUBDIRECClON DE ATENClON A LA FAUNA.</t>
  </si>
  <si>
    <t>https://community.secop.gov.co/Public/Tendering/OpportunityDetail/Index?noticeUID=CO1.NTC.5510599&amp;isFromPublicArea=True&amp;isModal=False</t>
  </si>
  <si>
    <t>PA-075-2024</t>
  </si>
  <si>
    <t>JOAQUIN GOMEZ HERNANDEZ</t>
  </si>
  <si>
    <t>https://community.secop.gov.co/Public/Tendering/OpportunityDetail/Index?noticeUID=CO1.NTC.5469258&amp;isFromPublicArea=True&amp;isModal=False</t>
  </si>
  <si>
    <t>PA-076-2024</t>
  </si>
  <si>
    <t>MAYRA ALEJANDRA VASQUEZ CARDENAS</t>
  </si>
  <si>
    <t>https://community.secop.gov.co/Public/Tendering/OpportunityDetail/Index?noticeUID=CO1.NTC.5472220&amp;isFromPublicArea=True&amp;isModal=False</t>
  </si>
  <si>
    <t>PA-077-2024</t>
  </si>
  <si>
    <t>Martha Alexandra Rueda Esteban</t>
  </si>
  <si>
    <t>PRESTAR LOS SERVICIOS COMO PROFESIONAL ESPECIALIZADO, PARA LA EVALUACIÓN Y SEGUIMIENTO DE LOS PROCESOS RELACIONADOS CON CULTURA CIUDADANA Y GESTIÓN DEL CONOCIMIENTO Y PROCESOS DE FAUNA DESARROLLADOS AL INTERIOR DEL INSTITUTO DISTRITAL DE PROTECCIÓN Y BIENESTAR ANIMAL, TENIENDO EN CUENTA LOS ROLES ESTABLECIDOS PARA CONTROL INTERNO</t>
  </si>
  <si>
    <t>https://community.secop.gov.co/Public/Tendering/ContractNoticePhases/View?PPI=CO1.PPI.29370281&amp;isFromPublicArea=True&amp;isModal=False</t>
  </si>
  <si>
    <t>PA-078-2024</t>
  </si>
  <si>
    <t xml:space="preserve">YAMIR BRAVO </t>
  </si>
  <si>
    <t>https://community.secop.gov.co/Public/Tendering/ContractNoticePhases/View?PPI=CO1.PPI.29304295&amp;isFromPublicArea=True&amp;isModal=False</t>
  </si>
  <si>
    <t>PA-80-2024</t>
  </si>
  <si>
    <t>JENNY ALEJANDRA PADILLA CASTILLO</t>
  </si>
  <si>
    <t>BRINDAR ACOMPAÑAMIENTO PROFESIONAL RESPECTO A LA ATENClON DE CANINOS Y FELINOS QUE SE ENCUENTRAN BAJO LOS PROGRAMAS DE ATENCION INTEGRAL Y BIENESTAR ANIMAL DEL INSTITUTO DISTRITAL DE PROTECCION Y BIENESTAR ANIMAL.</t>
  </si>
  <si>
    <t>https://community.secop.gov.co/Public/Tendering/OpportunityDetail/Index?noticeUID=CO1.NTC.5469331&amp;isFromPublicArea=True&amp;isModal=False</t>
  </si>
  <si>
    <t>PA-082-2024</t>
  </si>
  <si>
    <t>JOHANA GISELLE TEQUIA DIAZ</t>
  </si>
  <si>
    <t>PRESTAR LOS SERVICIOS TECNICOS PARA EJECUTAR LAS ACTIVIDADES DEFINIDAS PARA EL ADECUADO DESARROLLO DEL PROGRAMA DE ADOPCIONES Y HOGARES DE PASO DEL INSTITUTO DISTRITAL DE PROTECCldN Y BIENESTAR ANIMAL</t>
  </si>
  <si>
    <t>https://community.secop.gov.co/Public/Tendering/OpportunityDetail/Index?noticeUID=CO1.NTC.5479147&amp;isFromPublicArea=True&amp;isModal=False</t>
  </si>
  <si>
    <t>PA-083-2024</t>
  </si>
  <si>
    <t>SANTIAGO FELIPE GUZMAN JURADO</t>
  </si>
  <si>
    <t>https://community.secop.gov.co/Public/Tendering/OpportunityDetail/Index?noticeUID=CO1.NTC.5479053&amp;isFromPublicArea=True&amp;isModal=False</t>
  </si>
  <si>
    <t>PA-084-2024</t>
  </si>
  <si>
    <t>STEFANY DYAND JULIO</t>
  </si>
  <si>
    <t>PRESTAR LOS SERVICIOS PROFESIONALES EJECUTAR LAS ACTIVIDADES DEFINIDAS PARA EL ADECUADO DESARROLLO DEL PROGRAMA DE ADOPCIONES Y HOGARES DE PASO DEL INSTITUTO DISTRITAL DE PROTECCIDN Y BIENESTAR ANIMAL</t>
  </si>
  <si>
    <t>https://community.secop.gov.co/Public/Tendering/ContractNoticePhases/View?PPI=CO1.PPI.29326517&amp;isFromPublicArea=True&amp;isModal=False</t>
  </si>
  <si>
    <t>PA-085-2024</t>
  </si>
  <si>
    <t>EDWIN ESTEBAN ROJAS SANCHEZ</t>
  </si>
  <si>
    <t>PRESTAR LOS SERVICIOS PROFESIONALES PARA APOYAR A LOS PROCESOS EN LA IMPLEMENTACION DE HERRAMIENTAS DE GESTION DE CALIDAD Y LA IMPLEMENTACION DE ACCIONES RELACIONADAS CON LAS POLITICAS DE PLANEACION Y GESTION EN EL INSTITUTO DISTRITAL DE PROTECCIÓN Y BIENESTAR ANIMAL</t>
  </si>
  <si>
    <t>https://community.secop.gov.co/Public/Tendering/OpportunityDetail/Index?noticeUID=CO1.NTC.5489637&amp;isFromPublicArea=True&amp;isModal=False</t>
  </si>
  <si>
    <t>PA-086-2024</t>
  </si>
  <si>
    <t>LAURA MARCELA  MORENO VARGAS</t>
  </si>
  <si>
    <t>https://community.secop.gov.co/Public/Tendering/OpportunityDetail/Index?noticeUID=CO1.NTC.5511419&amp;isFromPublicArea=True&amp;isModal=False</t>
  </si>
  <si>
    <t>PA-087-2024</t>
  </si>
  <si>
    <t>JOHN FREDDY CIFUENTES GUZMAN</t>
  </si>
  <si>
    <t>https://community.secop.gov.co/Public/Tendering/ContractNoticePhases/View?PPI=CO1.PPI.29390819&amp;isFromPublicArea=True&amp;isModal=False</t>
  </si>
  <si>
    <t>PA-088-2024</t>
  </si>
  <si>
    <t>NORMA CONSTANZA ARIAS CORTES</t>
  </si>
  <si>
    <t>PRESTAR LOS SERVICIOS PROFESIONALES PARA EL DESARROLLO DE LOS PROCEDIMIENTOS DE TESORERÍA Y REGISTRO DE INFORMACIÓN  EN LOS SISTEMAS DE INFORMACIÓN FINANCIEROS</t>
  </si>
  <si>
    <t>https://community.secop.gov.co/Public/Tendering/OpportunityDetail/Index?noticeUID=CO1.NTC.5499685&amp;isFromPublicArea=True&amp;isModal=False</t>
  </si>
  <si>
    <t>PA-092-2024</t>
  </si>
  <si>
    <t>ERIKA LIZETTE RODRIQUEZ CAMACHO</t>
  </si>
  <si>
    <t>https://community.secop.gov.co/Public/Tendering/ContractNoticePhases/View?PPI=CO1.PPI.29402643&amp;isFromPublicArea=True&amp;isModal=False</t>
  </si>
  <si>
    <t>PA-093-2024</t>
  </si>
  <si>
    <t>DIANA CAROLINA ROMERO BAQUERO</t>
  </si>
  <si>
    <t>PRESTAR LOS SERVICIOS PROFESIONALES COMO MEDICO VETERINARIO PARA EL DESARROLLO E IMPLEMENTACION DE LAS ACTIVIDADES TECNICAS. OPERATIVAS Y/O ADMINSTRIVAS INHERENTES AL ESCUADRON ANTICRUELDAD EN EL DISTRITO CAPITAL.</t>
  </si>
  <si>
    <t>https://community.secop.gov.co/Public/Tendering/OpportunityDetail/Index?noticeUID=CO1.NTC.5522072&amp;isFromPublicArea=True&amp;isModal=False</t>
  </si>
  <si>
    <t>PA-094-2024</t>
  </si>
  <si>
    <t>FLOR MARIA TRUJILLO PLAZAS</t>
  </si>
  <si>
    <t>https://community.secop.gov.co/Public/Tendering/ContractNoticePhases/View?PPI=CO1.PPI.29397247&amp;isFromPublicArea=True&amp;isModal=False</t>
  </si>
  <si>
    <t>PA-095-2024</t>
  </si>
  <si>
    <t>LIZ VALENTINA TABARES SEGOVIA</t>
  </si>
  <si>
    <t>PRESTAR LOS SERVICIOS PROFESIONALES PARA LA IMPLEMENTACION DEL PLAN INSTITUCIONAL DE GESTION AMBIENTAL PARA DAR CUMPLIMIENTO CON LA NORMATIVIDAD AMBIENTAL EN LAS SEDES DEL INSTITUTO DISTRITAL DE PROTECCION Y BIENESTAR ANIMAL</t>
  </si>
  <si>
    <t>https://community.secop.gov.co/Public/Tendering/OpportunityDetail/Index?noticeUID=CO1.NTC.5532609&amp;isFromPublicArea=True&amp;isModal=False</t>
  </si>
  <si>
    <t>PA-096-2024</t>
  </si>
  <si>
    <t>RAFITH JAVY VARGAS PARRA</t>
  </si>
  <si>
    <t>https://community.secop.gov.co/Public/Tendering/ContractNoticePhases/View?PPI=CO1.PPI.29446912&amp;isFromPublicArea=True&amp;isModal=False</t>
  </si>
  <si>
    <t>PA-097-2024</t>
  </si>
  <si>
    <t>JUDDY MARITHZA CASTAÑEDA CASTAÑEDA</t>
  </si>
  <si>
    <t>PRESTAR LOS SERVICIOS PROFESIONALES COMO ABOGADO (A), PARA ORIENTAR LAS ACCIONES DE ORDEN JURIDICO, ADMINISTRATIVO Y/O JUDICIAL PARA EL CORRECTO DESARROLLO DEL PROGRAMA ESCUADRON ANTICRUELDAD EN LA SUBDIRECCION DE ATENCION A LA FAUNA.</t>
  </si>
  <si>
    <t>https://community.secop.gov.co/Public/Tendering/ContractNoticePhases/View?PPI=CO1.PPI.29500042&amp;isFromPublicArea=True&amp;isModal=False</t>
  </si>
  <si>
    <t>PA-99-2024</t>
  </si>
  <si>
    <t>DAGOBERTO CAVIEDES CAVIEDES</t>
  </si>
  <si>
    <t>PRESTAR SERVICIOS INTEGRALES DEL MANTENIMIENTO Y FUNCIONAMIENTO DE LOS SISTEMAS DE TRATAMIENTO DE AGUAS RESIDUALES - PTAR EN LAS SEDES OPERATIVAS DEL INSTITUTO DISTRITAL DE PROTECCltiN Y BIENESTAR ANIMAL</t>
  </si>
  <si>
    <t>https://community.secop.gov.co/Public/Tendering/OpportunityDetail/Index?noticeUID=CO1.NTC.5517897&amp;isFromPublicArea=True&amp;isModal=False</t>
  </si>
  <si>
    <t>PA-100-2024</t>
  </si>
  <si>
    <t>MARTHA LUCIA RODRIQUEZ RINCON</t>
  </si>
  <si>
    <t>PRESTAR LOS SERVICIOS DE APOYO EN LA CUSTODIA. SEGUIMIENTO Y CONTROL DE LOS INSUMOS VETERINARIOS, MEDICAMENTOS Y DEMAS INVENTARIO QUE SE ENCUENTRAN EN LA UNIDAD DE CUIDADO ANIMAL</t>
  </si>
  <si>
    <t>https://community.secop.gov.co/Public/Tendering/ContractNoticePhases/View?PPI=CO1.PPI.29448368&amp;isFromPublicArea=True&amp;isModal=False</t>
  </si>
  <si>
    <t>PA-101</t>
  </si>
  <si>
    <t>MARIA LORENA GOMEZ CANO</t>
  </si>
  <si>
    <t>PRESTAR LOS SERVICIOS PROFESIONALES COMO MEDICO VETERINARIO PARA LLEVAR A CABO LA REALIZACION DE ACTIVIDADES TECNICAS Y OPERATIVAS DEL ESCUADRON ANTICRUELDAD EN EL DISTRITO CAPITAL</t>
  </si>
  <si>
    <t>https://community.secop.gov.co/Public/Tendering/OpportunityDetail/Index?noticeUID=CO1.NTC.5510595&amp;isFromPublicArea=True&amp;isModal=False</t>
  </si>
  <si>
    <t>PA-104-2024</t>
  </si>
  <si>
    <t>LAURA ELIZABETH CONTRERAS VALDERRAMA</t>
  </si>
  <si>
    <t>PRESTAR LOS SERVICIOS PROFESIONALES PARA ARTICULAR TECNICAMENTE LAS ACTIVIDADES DE GESTION, CONTRO, ORIENTACION y SEGUIMIENTO EN LA PRESTACION DEL SERVICIO DEL PROGRAMA INTEGRAL DE ESTERILIZACIONES CANINES Y FELINAS</t>
  </si>
  <si>
    <t>https://community.secop.gov.co/Public/Tendering/OpportunityDetail/Index?noticeUID=CO1.NTC.5520837&amp;isFromPublicArea=True&amp;isModal=False</t>
  </si>
  <si>
    <t>PA-105 -2024</t>
  </si>
  <si>
    <t>RAUL MAURICIO BUITRAGO GOMEZ</t>
  </si>
  <si>
    <t>PRESTAR LOS SERVICIOS PROFESIONALES COMO ABOGADO A LA OFICINA JURIDICA DEL INSTITUTO DISTRITAL DE PROTECCION Y BIENESTAR ANIMAL, PARA EL ESTUDIO Y PROYECCION DE CONCEPTOS JURIDICOS, ACTOS ADMINISTRATIVOS LOS DEMAS ASUNTOS DE CARACTER NORMATIVO</t>
  </si>
  <si>
    <t>https://community.secop.gov.co/Public/Tendering/OpportunityDetail/Index?noticeUID=CO1.NTC.5533678&amp;isFromPublicArea=True&amp;isModal=False</t>
  </si>
  <si>
    <t>PA-107-2024</t>
  </si>
  <si>
    <t>DIEGO ALEJANDRO OSORIO ARTEAGA</t>
  </si>
  <si>
    <t>“PRESTAR LOS SERVICIOS PROFESIONALES COMO ABOGADO A LA OFICINA JURIDICA PARA ADELANTAR LAS DIFERENTES ACTIVIDADES RELACIONADAS CON ASUNTOS PENALES O CONTRAVENCIONALES, ASI COMO LA REPRESENTACION DE LAS VICTIMAS ANIMALES, FRENTE A LAS AUTORIDADES RESPECTIVAS, DANDO EL IMPULSO PROCESAL CORRESPONDIENTE</t>
  </si>
  <si>
    <t>https://community.secop.gov.co/Public/Tendering/ContractNoticePhases/View?PPI=CO1.PPI.29462102&amp;isFromPublicArea=True&amp;isModal=False</t>
  </si>
  <si>
    <t>PA- 108-2024</t>
  </si>
  <si>
    <t>JESSIKA PAOLA GONZALEZ ACOSTA</t>
  </si>
  <si>
    <t>PRESTAR SERVICIOS PROFESIONALES PARA LA IMPLEMENTACION, EJECUCIDN. GESTION E INVESTIGACION DEL PROGRAMA DE BRIGADAS MEDICAS DEL INSTITUTO DISTRITAL DE PROTECCION Y BIENESTAR ANIMAL</t>
  </si>
  <si>
    <t>https://community.secop.gov.co/Public/Tendering/ContractNoticePhases/View?PPI=CO1.PPI.29430923&amp;isFromPublicArea=True&amp;isModal=False</t>
  </si>
  <si>
    <t>PA-109-2024</t>
  </si>
  <si>
    <t>CATALINA CASAS GOMEZ</t>
  </si>
  <si>
    <t>“PRESTAR LOS SERVICIOS PROFESIONALES COMO ABOGADA A LA OFICINA JURIDICA PARA ADELANTAR LAS ACTIVIDADES RELACIONADAS CON LA DEFENSA JUDICIAL DE LA ENTIDAD, ASI COMO DE LAS DILIGENCIAS JUDICIALES, ADMINISTRATIVAS Y POLICIVAS DONDE SEA REQUERIDO EL IDPYBA</t>
  </si>
  <si>
    <t>https://community.secop.gov.co/Public/Tendering/OpportunityDetail/Index?noticeUID=CO1.NTC.5521670&amp;isFromPublicArea=True&amp;isModal=False</t>
  </si>
  <si>
    <t>PA-110-2024</t>
  </si>
  <si>
    <t>VALENTINA GASLVIS AMAYA</t>
  </si>
  <si>
    <t>PRESTAR LOS SERVICIOS PROFESIONALES A LA OFICINA JURIDICA DEL IDPYBA PARA BRINDAR APOYO A LAS GESTIONES DE ORDEN JURIDICO, ADMINISTRATIVO Y JUDICIAL RELACIONADAS CON EL COBRO PERSUASIVO Y COACTIVO DE LAS ACRE^NCIAS A FAVOR DEL INSTITUTO, ASI COMO DE LAS SEGUNDAS INSTANCES.</t>
  </si>
  <si>
    <t>https://community.secop.gov.co/Public/Tendering/OpportunityDetail/Index?noticeUID=CO1.NTC.5520938&amp;isFromPublicArea=True&amp;isModal=False</t>
  </si>
  <si>
    <t>PA-112-2024</t>
  </si>
  <si>
    <t>MARIA VANESA MONTOYA CASTILLO</t>
  </si>
  <si>
    <t>“BRINDAR ACOMPANAMIENTO TECNICO A LA OFICINA JURIDICA DEL IDPYBA EN EL DESARROLLO DE LAS DILIGENCIAS JUDICIALES, ADMINISTRATIVAS Y POLICIVAS EN LAS CUALES SE ENCUENTREN INVOLUCRADOS ANIMALES Y SE REQUIERA LA INTERVENCION DEL IDPYBA, Y BRINDAR APOYO EN LAS GESTIONES PROPIAS DE ASUNTOS PENALES QUE SEAN REQUERIDAS</t>
  </si>
  <si>
    <t>https://community.secop.gov.co/Public/Tendering/OpportunityDetail/Index?noticeUID=CO1.NTC.5522051&amp;isFromPublicArea=True&amp;isModal=False</t>
  </si>
  <si>
    <t>PA-113-2024</t>
  </si>
  <si>
    <t>HELIANA GUZMAN VASQUEZ</t>
  </si>
  <si>
    <t>PRESTAR LOS SERVICIOS PROFESIONALES PARA APOYAR CON LOS TRAMITES ADMINISTRATIVOS Y SEGUIMIENTO DE LAS ACTUACIONES DISCIPLINARIAS QUE POR COMPETENCIA DEBA ADELANTAR LA OFICINA DE CONTROL DISCIPLINARIO INTERNO DEL IDPYBA</t>
  </si>
  <si>
    <t>https://community.secop.gov.co/Public/Tendering/ContractNoticePhases/View?PPI=CO1.PPI.29450650&amp;isFromPublicArea=True&amp;isModal=False</t>
  </si>
  <si>
    <t>PA-114-2024</t>
  </si>
  <si>
    <t>NATALIA GOMEZ HUERTAS</t>
  </si>
  <si>
    <t>PRESTAR SERVICIOS PROFESIONALES PARA EL DESARROLLO DE ACTIVIDADES DEL PLAN ESTRATÉGICO DEL TALENTO HUMANE Y EN LA EJECUCIÓN DE LAS ACTIVIDADES DE MEDICINA PREVENTIVA ENFOCADAS EN LA PROMOCIÓN Y PREVENCIÓN DE CONDICIONES PSICOLÓGICAS DE LA POBLACIÓN TRABAJADORA DEL IDPYBA.</t>
  </si>
  <si>
    <t>https://community.secop.gov.co/Public/Tendering/ContractNoticePhases/View?PPI=CO1.PPI.29445986&amp;isFromPublicArea=True&amp;isModal=False</t>
  </si>
  <si>
    <t>PA-118-2024</t>
  </si>
  <si>
    <t>JONNY MANUEL SAAVEDRA MOJICA</t>
  </si>
  <si>
    <t>PRESTAR SERVICIOS PROFESIONALES EN LA IMPLEMENTACION Y SEGUIMIENTO DE LA PRESTACION DEL SERVICIO TERCERIZADO DE ESTERILIZACIONES ESTRATOS 1,2 Y 3 A TRAVES DEL PROGRAMA QUE LIDERA Y EJECUTA EL IDPYBA EN LA ZONA ASIGNADA</t>
  </si>
  <si>
    <t>https://community.secop.gov.co/Public/Tendering/ContractNoticePhases/View?PPI=CO1.PPI.29460478&amp;isFromPublicArea=True&amp;isModal=False</t>
  </si>
  <si>
    <t>PA-126-2024</t>
  </si>
  <si>
    <t>MYRIAM CONSTANZA HERNANDEZ MORENO</t>
  </si>
  <si>
    <t>PRESTAR LOS SERVICIOS TECNICOS DEAPOYO A LA GESTION OPERATIVA Y ADMINISTRATIVA DE LAS ACTIVIDADES QUE SE REQUIERAN EN EL ESCUADRON ANTICRUELDAD</t>
  </si>
  <si>
    <t>https://community.secop.gov.co/Public/Tendering/ContractNoticePhases/View?PPI=CO1.PPI.29460512&amp;isFromPublicArea=True&amp;isModal=False</t>
  </si>
  <si>
    <t>PA-127-2024</t>
  </si>
  <si>
    <t>NICOLAS AUGUSTO RODRIGUEZ BAEZ</t>
  </si>
  <si>
    <t>https://community.secop.gov.co/Public/Tendering/ContractNoticePhases/View?PPI=CO1.PPI.29460460&amp;isFromPublicArea=True&amp;isModal=False</t>
  </si>
  <si>
    <t>VIGENCIA</t>
  </si>
  <si>
    <t>No DEL COMPROMISO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</si>
</sst>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quot;$&quot;\ #,##0"/>
  </numFmts>
  <fonts count="9" x14ac:knownFonts="1">
    <font>
      <sz val="11"/>
      <color theme="1"/>
      <name val="Calibri"/>
      <family val="2"/>
      <scheme val="minor"/>
    </font>
    <font>
      <sz val="11"/>
      <color theme="1"/>
      <name val="Calibri"/>
      <family val="2"/>
      <scheme val="minor"/>
    </font>
    <font>
      <sz val="11"/>
      <color indexed="8"/>
      <name val="Calibri"/>
      <family val="2"/>
      <scheme val="minor"/>
    </font>
    <font>
      <b/>
      <sz val="9"/>
      <color theme="0"/>
      <name val="Arial"/>
      <family val="2"/>
    </font>
    <font>
      <sz val="9"/>
      <name val="Arial"/>
      <family val="2"/>
    </font>
    <font>
      <sz val="8"/>
      <name val="Arial"/>
      <family val="2"/>
    </font>
    <font>
      <sz val="8"/>
      <color theme="1"/>
      <name val="Arial"/>
      <family val="2"/>
    </font>
    <font>
      <b/>
      <sz val="20"/>
      <name val="Arial"/>
      <family val="2"/>
    </font>
    <font>
      <b/>
      <sz val="8"/>
      <color theme="0"/>
      <name val="Arial"/>
      <family val="2"/>
    </font>
  </fonts>
  <fills count="5">
    <fill>
      <patternFill patternType="none"/>
    </fill>
    <fill>
      <patternFill patternType="gray125"/>
    </fill>
    <fill>
      <patternFill patternType="solid">
        <fgColor theme="9" tint="-0.499984740745262"/>
        <bgColor indexed="64"/>
      </patternFill>
    </fill>
    <fill>
      <patternFill patternType="solid">
        <fgColor theme="4" tint="-0.249977111117893"/>
        <bgColor indexed="64"/>
      </patternFill>
    </fill>
    <fill>
      <patternFill patternType="solid">
        <fgColor rgb="FFFFFF00"/>
        <bgColor indexed="64"/>
      </patternFill>
    </fill>
  </fills>
  <borders count="5">
    <border>
      <left/>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s>
  <cellStyleXfs count="4">
    <xf numFmtId="0" fontId="0" fillId="0" borderId="0"/>
    <xf numFmtId="42" fontId="1" fillId="0" borderId="0" applyFont="0" applyFill="0" applyBorder="0" applyAlignment="0" applyProtection="0"/>
    <xf numFmtId="0" fontId="2" fillId="0" borderId="0"/>
    <xf numFmtId="41" fontId="1" fillId="0" borderId="0" applyFont="0" applyFill="0" applyBorder="0" applyAlignment="0" applyProtection="0"/>
  </cellStyleXfs>
  <cellXfs count="30">
    <xf numFmtId="0" fontId="0" fillId="0" borderId="0" xfId="0"/>
    <xf numFmtId="0" fontId="3" fillId="2" borderId="1" xfId="2"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wrapText="1"/>
    </xf>
    <xf numFmtId="0" fontId="6" fillId="0" borderId="0" xfId="0" applyFont="1" applyAlignment="1">
      <alignment vertical="center"/>
    </xf>
    <xf numFmtId="0" fontId="6" fillId="0" borderId="0" xfId="0" applyFont="1" applyAlignment="1">
      <alignment vertical="center" wrapText="1"/>
    </xf>
    <xf numFmtId="0" fontId="5" fillId="0" borderId="2" xfId="0" applyFont="1" applyBorder="1" applyAlignment="1">
      <alignment vertical="center" wrapText="1"/>
    </xf>
    <xf numFmtId="164" fontId="8" fillId="2" borderId="4" xfId="2" applyNumberFormat="1" applyFont="1" applyFill="1" applyBorder="1" applyAlignment="1">
      <alignment horizontal="center" vertical="center" wrapText="1"/>
    </xf>
    <xf numFmtId="0" fontId="6" fillId="0" borderId="2" xfId="0" applyFont="1" applyBorder="1" applyAlignment="1">
      <alignment horizontal="center" vertical="center"/>
    </xf>
    <xf numFmtId="0" fontId="7" fillId="0" borderId="0" xfId="0" applyFont="1" applyAlignment="1">
      <alignment horizontal="left" vertical="center" wrapText="1"/>
    </xf>
    <xf numFmtId="0" fontId="0" fillId="0" borderId="0" xfId="0" applyAlignment="1">
      <alignment horizontal="left"/>
    </xf>
    <xf numFmtId="0" fontId="6" fillId="0" borderId="2" xfId="0" applyFont="1" applyBorder="1" applyAlignment="1">
      <alignment horizontal="left" vertical="center"/>
    </xf>
    <xf numFmtId="14" fontId="7" fillId="0" borderId="0" xfId="0" applyNumberFormat="1" applyFont="1" applyAlignment="1">
      <alignment horizontal="center" vertical="center" wrapText="1"/>
    </xf>
    <xf numFmtId="14" fontId="0" fillId="0" borderId="0" xfId="0" applyNumberFormat="1"/>
    <xf numFmtId="14" fontId="3" fillId="3" borderId="1" xfId="2" applyNumberFormat="1" applyFont="1" applyFill="1" applyBorder="1" applyAlignment="1">
      <alignment horizontal="center" vertical="center" wrapText="1"/>
    </xf>
    <xf numFmtId="14" fontId="6" fillId="0" borderId="2" xfId="0" applyNumberFormat="1" applyFont="1" applyBorder="1" applyAlignment="1">
      <alignment horizontal="center" vertical="center"/>
    </xf>
    <xf numFmtId="41" fontId="6" fillId="0" borderId="0" xfId="3" applyFont="1" applyFill="1" applyAlignment="1">
      <alignment horizontal="center" vertical="center" wrapText="1"/>
    </xf>
    <xf numFmtId="0" fontId="5" fillId="0" borderId="2" xfId="0" applyFont="1" applyBorder="1" applyAlignment="1">
      <alignment horizontal="left" vertical="center" wrapText="1"/>
    </xf>
    <xf numFmtId="0" fontId="3" fillId="2" borderId="3" xfId="2" applyFont="1" applyFill="1" applyBorder="1" applyAlignment="1">
      <alignment vertical="center" wrapText="1"/>
    </xf>
    <xf numFmtId="0" fontId="6" fillId="0" borderId="0" xfId="0" applyFont="1" applyAlignment="1">
      <alignment horizontal="left" vertical="center" wrapText="1"/>
    </xf>
    <xf numFmtId="0" fontId="0" fillId="0" borderId="0" xfId="0" applyAlignment="1">
      <alignment horizontal="left" wrapText="1"/>
    </xf>
    <xf numFmtId="41" fontId="3" fillId="2" borderId="1" xfId="3" applyFont="1" applyFill="1" applyBorder="1" applyAlignment="1">
      <alignment horizontal="center" vertical="center" wrapText="1"/>
    </xf>
    <xf numFmtId="41" fontId="5" fillId="0" borderId="2" xfId="3" applyFont="1" applyBorder="1" applyAlignment="1">
      <alignment vertical="center" wrapText="1"/>
    </xf>
    <xf numFmtId="41" fontId="0" fillId="0" borderId="0" xfId="3" applyFont="1" applyAlignment="1">
      <alignment wrapText="1"/>
    </xf>
    <xf numFmtId="14" fontId="6" fillId="0" borderId="0" xfId="1" applyNumberFormat="1" applyFont="1" applyAlignment="1">
      <alignment horizontal="center" vertical="center"/>
    </xf>
    <xf numFmtId="14" fontId="3" fillId="2" borderId="1" xfId="1" applyNumberFormat="1" applyFont="1" applyFill="1" applyBorder="1" applyAlignment="1">
      <alignment horizontal="center" vertical="center" wrapText="1"/>
    </xf>
    <xf numFmtId="14" fontId="6" fillId="0" borderId="2" xfId="1" applyNumberFormat="1" applyFont="1" applyBorder="1" applyAlignment="1">
      <alignment horizontal="center" vertical="center"/>
    </xf>
    <xf numFmtId="14" fontId="0" fillId="0" borderId="0" xfId="1" applyNumberFormat="1" applyFont="1"/>
    <xf numFmtId="0" fontId="7" fillId="0" borderId="0" xfId="0" applyFont="1" applyAlignment="1">
      <alignment horizontal="center" vertical="center" wrapText="1"/>
    </xf>
    <xf numFmtId="0" fontId="0" fillId="4" borderId="0" xfId="0" applyFill="1"/>
  </cellXfs>
  <cellStyles count="4">
    <cellStyle name="Millares [0]" xfId="3" builtinId="6"/>
    <cellStyle name="Moneda [0]" xfId="1" builtinId="7"/>
    <cellStyle name="Normal" xfId="0" builtinId="0"/>
    <cellStyle name="Normal 2" xfId="2" xr:uid="{9B0C96C7-E221-4D05-BC42-225E9E69AFA8}"/>
  </cellStyles>
  <dxfs count="5">
    <dxf>
      <font>
        <color rgb="FFC00000"/>
      </font>
      <fill>
        <patternFill>
          <bgColor rgb="FFFFC000"/>
        </patternFill>
      </fill>
    </dxf>
    <dxf>
      <font>
        <color theme="5" tint="-0.24994659260841701"/>
      </font>
      <fill>
        <patternFill>
          <bgColor rgb="FFFFC000"/>
        </patternFill>
      </fill>
    </dxf>
    <dxf>
      <font>
        <color rgb="FFC00000"/>
      </font>
      <fill>
        <patternFill>
          <bgColor rgb="FFFFC000"/>
        </patternFill>
      </fill>
    </dxf>
    <dxf>
      <font>
        <color theme="5" tint="-0.24994659260841701"/>
      </font>
      <fill>
        <patternFill>
          <bgColor rgb="FFFFC000"/>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581025</xdr:colOff>
      <xdr:row>0</xdr:row>
      <xdr:rowOff>47624</xdr:rowOff>
    </xdr:from>
    <xdr:to>
      <xdr:col>3</xdr:col>
      <xdr:colOff>1807876</xdr:colOff>
      <xdr:row>2</xdr:row>
      <xdr:rowOff>371475</xdr:rowOff>
    </xdr:to>
    <xdr:pic>
      <xdr:nvPicPr>
        <xdr:cNvPr id="2" name="Imagen 574" descr="escudo_negro">
          <a:extLst>
            <a:ext uri="{FF2B5EF4-FFF2-40B4-BE49-F238E27FC236}">
              <a16:creationId xmlns:a16="http://schemas.microsoft.com/office/drawing/2014/main" id="{D7766A07-F0BC-45E8-841C-75B2621F41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5525" y="47624"/>
          <a:ext cx="1226851" cy="1085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dpyba-my.sharepoint.com/personal/y_ricaurte_animalesbog_gov_co/Documents/1.%20EVIDENCIAS%20COMPROMISOS/2024/BASE%20DE%20DATOS%20GENERALES/BD%20CONTRACTUAL%202024_.xlsx" TargetMode="External"/><Relationship Id="rId1" Type="http://schemas.openxmlformats.org/officeDocument/2006/relationships/externalLinkPath" Target="/personal/y_ricaurte_animalesbog_gov_co/Documents/1.%20EVIDENCIAS%20COMPROMISOS/2024/BASE%20DE%20DATOS%20GENERALES/BD%20CONTRACTUAL%202024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sheetName val="CESION"/>
      <sheetName val="LISTA DESPEGABLE"/>
    </sheetNames>
    <sheetDataSet>
      <sheetData sheetId="0">
        <row r="3">
          <cell r="F3" t="str">
            <v>No DEL COMPROMISO</v>
          </cell>
          <cell r="G3" t="str">
            <v>Número del proceso en  SECOP</v>
          </cell>
          <cell r="H3" t="str">
            <v>No. DE CONSTANCIA SECOP
ID del contrato en SECOP</v>
          </cell>
          <cell r="I3" t="str">
            <v>Fecha de Publicacion en Secop</v>
          </cell>
          <cell r="J3" t="str">
            <v>TIPO PERSONA</v>
          </cell>
          <cell r="K3" t="str">
            <v>TIPO CONFIGURACION</v>
          </cell>
          <cell r="L3" t="str">
            <v>NOMBRE CONTRATISTA</v>
          </cell>
          <cell r="M3" t="str">
            <v>ID CONTRATISTA</v>
          </cell>
          <cell r="N3" t="str">
            <v>DIGITO VERIFICACION</v>
          </cell>
          <cell r="O3" t="str">
            <v>CIUDAD  ID</v>
          </cell>
          <cell r="P3" t="str">
            <v>FECHA NACIMIENTO CONTRATISTA</v>
          </cell>
          <cell r="Q3" t="str">
            <v>CIUDAD NACIMIENTO CONTRATISTA</v>
          </cell>
          <cell r="R3" t="str">
            <v>NACIONALIDAD DEL CONTRATISTA</v>
          </cell>
          <cell r="S3" t="str">
            <v>CLASE CONTRATISTA</v>
          </cell>
          <cell r="T3" t="str">
            <v>DOMICILIO CONTRATISTA</v>
          </cell>
          <cell r="U3" t="str">
            <v>TELEFONO CONTRATISTA</v>
          </cell>
          <cell r="V3" t="str">
            <v>CORREO ELECTRONICO PERSONAL</v>
          </cell>
          <cell r="W3" t="str">
            <v>CORREO ELECTRONICO INSTITUCIONAL</v>
          </cell>
          <cell r="X3" t="str">
            <v>FORMACIÓN  ACADEMICA</v>
          </cell>
          <cell r="Y3" t="str">
            <v>CUENTA CON DISCAPCIDAD</v>
          </cell>
          <cell r="Z3" t="str">
            <v>TALENTO NO PALANACA</v>
          </cell>
          <cell r="AA3" t="str">
            <v>NUEVO / ANTIGUO</v>
          </cell>
          <cell r="AB3" t="str">
            <v>Grupo étnico</v>
          </cell>
          <cell r="AC3" t="str">
            <v>GENERO</v>
          </cell>
          <cell r="AD3" t="str">
            <v>NOMBRE REPRESENTANTE LEGAL CONTRATISTA JURIDICO</v>
          </cell>
          <cell r="AE3" t="str">
            <v>CEDULA REPRESENTANTE LEGAL PERSONA JURIDICA</v>
          </cell>
          <cell r="AF3" t="str">
            <v>ID UNION TEMPORAL O CONSORCIO</v>
          </cell>
          <cell r="AG3" t="str">
            <v>DIGITO VERIFICACION UNION TEMPORAL O CONSORCIO</v>
          </cell>
          <cell r="AH3" t="str">
            <v>LINK SECOP II</v>
          </cell>
          <cell r="AI3" t="str">
            <v>FECHA SUSCRIPCIÓN</v>
          </cell>
          <cell r="AJ3" t="str">
            <v>FECHA ACTA INICIO</v>
          </cell>
          <cell r="AK3" t="str">
            <v>UNIDAD PLAZO DE EJECUCIÓN</v>
          </cell>
          <cell r="AL3" t="str">
            <v>PLAZO EJECUCIÓN</v>
          </cell>
          <cell r="AM3" t="str">
            <v>PLAZO DIAS</v>
          </cell>
          <cell r="AN3" t="str">
            <v>FECHA TERMINACIÓN 
(INICIAL)</v>
          </cell>
          <cell r="AO3" t="str">
            <v>MES REPORTE POA</v>
          </cell>
          <cell r="AP3" t="str">
            <v>VALOR DEL CONTRATO EN PESOS</v>
          </cell>
          <cell r="AQ3" t="str">
            <v>N. PAGOS PACTADOS</v>
          </cell>
          <cell r="AR3" t="str">
            <v>VALOR MENSUAL</v>
          </cell>
          <cell r="AS3" t="str">
            <v>PERFIL LABORAL</v>
          </cell>
          <cell r="AT3" t="str">
            <v>TIPO MONEDA CONTRATO</v>
          </cell>
          <cell r="AU3" t="str">
            <v>TIPO DE COMPROMISO</v>
          </cell>
          <cell r="AV3" t="str">
            <v>TIPOLOGIA</v>
          </cell>
          <cell r="AW3" t="str">
            <v>TIPOLOGIA ESPECIFICA</v>
          </cell>
          <cell r="AX3" t="str">
            <v>N. CONVENIO MARCO Y FECHA SUSCRIPCION</v>
          </cell>
          <cell r="AY3" t="str">
            <v>MODALIDAD DE SELECCION</v>
          </cell>
          <cell r="AZ3" t="str">
            <v>PROCEDIMIENTO - CASUALIDAD</v>
          </cell>
          <cell r="BA3" t="str">
            <v>OBSERVACIONES
PROCEDIMIENTO</v>
          </cell>
          <cell r="BB3" t="str">
            <v>REGIMEN DE CONTRATACION</v>
          </cell>
          <cell r="BC3" t="str">
            <v>OBJETO CONTRATO</v>
          </cell>
          <cell r="BD3" t="str">
            <v>OBLIGACIONES ESPECIFICAS</v>
          </cell>
          <cell r="BE3" t="str">
            <v>SUBDIRECCIÓN A LA QUE PERTENECE</v>
          </cell>
          <cell r="BF3" t="str">
            <v>PROGRAMA ESPECIFICO</v>
          </cell>
          <cell r="BG3" t="str">
            <v>SEDE DE TRABAJO</v>
          </cell>
          <cell r="BH3" t="str">
            <v>ID DEL SUPERVISOR O INTERVENTOR</v>
          </cell>
          <cell r="BI3" t="str">
            <v>DIGITO VERIFICACION</v>
          </cell>
          <cell r="BJ3" t="str">
            <v>NOMBRE DEL SUPERVISOR O INTERVENTOR</v>
          </cell>
          <cell r="BK3" t="str">
            <v>CARGO DEL SUPERVISOR</v>
          </cell>
          <cell r="BL3" t="str">
            <v xml:space="preserve"> DEPENDENCIA QUE SUPERVISA </v>
          </cell>
          <cell r="BM3" t="str">
            <v>ORDENADOR DEL GASTO</v>
          </cell>
          <cell r="BN3" t="str">
            <v>TIPO DE GASTO</v>
          </cell>
          <cell r="BO3" t="str">
            <v>N. PROYECTO</v>
          </cell>
          <cell r="BP3" t="str">
            <v>TEMA A QUE CORRESPONDE EL GASTO O INVERSION</v>
          </cell>
          <cell r="BQ3" t="str">
            <v>N.CDP</v>
          </cell>
          <cell r="BR3" t="str">
            <v>VALOR CDP</v>
          </cell>
          <cell r="BS3" t="str">
            <v>N. CRP</v>
          </cell>
          <cell r="BT3" t="str">
            <v>VALOR  RP</v>
          </cell>
          <cell r="BU3" t="str">
            <v>ORIGEN DEL PRESUPUESTO</v>
          </cell>
          <cell r="BV3" t="str">
            <v>ORIGEN RECURSOS</v>
          </cell>
          <cell r="BW3" t="str">
            <v>INICIO COBERTURA ARL</v>
          </cell>
          <cell r="BX3" t="str">
            <v>FIN COBERTURA ARL</v>
          </cell>
          <cell r="BY3" t="str">
            <v>PLAZO EN LETRAS</v>
          </cell>
          <cell r="BZ3" t="str">
            <v>INICIO COBERTURA POLIZA</v>
          </cell>
          <cell r="CA3" t="str">
            <v>FIN COBERTURA POLIZA</v>
          </cell>
          <cell r="CB3" t="str">
            <v>ADICION 1  / DEDUCCION</v>
          </cell>
          <cell r="CC3" t="str">
            <v>PRORROGA 1 DIAS</v>
          </cell>
          <cell r="CD3" t="str">
            <v>FECHA ADICION Y PRORROGA 1</v>
          </cell>
          <cell r="CE3" t="str">
            <v>ADICION 2</v>
          </cell>
          <cell r="CF3" t="str">
            <v>PRORROGA 2 DIAS</v>
          </cell>
          <cell r="CG3" t="str">
            <v>FECHA DE ADICION Y PRORROGA 2</v>
          </cell>
          <cell r="CH3" t="str">
            <v xml:space="preserve"> SUSPENSION / ANOTACIONES TA</v>
          </cell>
          <cell r="CI3" t="str">
            <v xml:space="preserve">DIAS DE SUSPENSION </v>
          </cell>
          <cell r="CJ3" t="str">
            <v>FECHA TERMINACION ANTICIPADA</v>
          </cell>
          <cell r="CK3" t="str">
            <v>VALOR GIRADO 2022</v>
          </cell>
          <cell r="CL3" t="str">
            <v>VALOR POR GIRAR</v>
          </cell>
          <cell r="CM3" t="str">
            <v>RESERVA 2023</v>
          </cell>
          <cell r="CN3" t="str">
            <v>ADICION 1  / DEDUCCION</v>
          </cell>
          <cell r="CO3" t="str">
            <v>PRORROGA 1 DIAS</v>
          </cell>
          <cell r="CP3" t="str">
            <v>FECHA ADICION Y PRORROGA 1</v>
          </cell>
          <cell r="CQ3" t="str">
            <v>ADICION 2</v>
          </cell>
          <cell r="CR3" t="str">
            <v>PRORROGA 2 DIAS</v>
          </cell>
          <cell r="CS3" t="str">
            <v>FECHA DE ADICION Y PRORROGA 2</v>
          </cell>
          <cell r="CT3" t="str">
            <v xml:space="preserve"> SUSPENSION / ANOTACIONES TA</v>
          </cell>
          <cell r="CU3" t="str">
            <v xml:space="preserve">DIAS DE SUSPENSION </v>
          </cell>
          <cell r="CV3" t="str">
            <v>TERMINACIONES ANTICIPADAS</v>
          </cell>
          <cell r="CW3" t="str">
            <v>FECHA LIQUIDACION</v>
          </cell>
          <cell r="CX3" t="str">
            <v>VALOR LIBERADO LIQUIDACION O TERMINACION ANTICIPADA</v>
          </cell>
          <cell r="CY3" t="str">
            <v>FECHA VENCIMIENTO FINAL CONTRATO</v>
          </cell>
          <cell r="CZ3" t="str">
            <v>VALOR CONTRATO FINAL</v>
          </cell>
          <cell r="DA3" t="str">
            <v>ESTADO DEL CONTRATO</v>
          </cell>
          <cell r="DB3" t="str">
            <v>VALOR CRP DIC</v>
          </cell>
          <cell r="DC3" t="str">
            <v xml:space="preserve">DIFERENCIA </v>
          </cell>
          <cell r="DD3" t="str">
            <v>% EJECUCION</v>
          </cell>
          <cell r="DE3" t="str">
            <v>MES INFORME SIVICOF 2023</v>
          </cell>
          <cell r="DF3" t="str">
            <v>NOVEDAD CONTRATO 2023</v>
          </cell>
          <cell r="DG3" t="str">
            <v>AUTORIZACION GIRO</v>
          </cell>
        </row>
        <row r="4">
          <cell r="F4">
            <v>1</v>
          </cell>
          <cell r="G4" t="str">
            <v>PA-001-2024</v>
          </cell>
          <cell r="H4" t="str">
            <v>CO1.PCCNTR.5728035</v>
          </cell>
          <cell r="I4">
            <v>45302</v>
          </cell>
          <cell r="J4" t="str">
            <v xml:space="preserve">1 1. Natural </v>
          </cell>
          <cell r="K4" t="str">
            <v>26 26-Persona Natural</v>
          </cell>
          <cell r="L4" t="str">
            <v>NATALIA CAROLINA SANCHEZ VARGAS</v>
          </cell>
          <cell r="M4">
            <v>1030681495</v>
          </cell>
          <cell r="N4">
            <v>3</v>
          </cell>
          <cell r="O4" t="str">
            <v>Bogotá</v>
          </cell>
          <cell r="P4">
            <v>35682</v>
          </cell>
          <cell r="Q4" t="str">
            <v>Bogotá</v>
          </cell>
          <cell r="R4" t="str">
            <v>1 1. Nacional</v>
          </cell>
          <cell r="S4" t="str">
            <v>3 3. Único Contratista</v>
          </cell>
          <cell r="T4" t="str">
            <v>CRA 84 40 72 SUR</v>
          </cell>
          <cell r="U4">
            <v>3133004594</v>
          </cell>
          <cell r="V4" t="str">
            <v>natavargass09@gmail.com</v>
          </cell>
          <cell r="X4" t="str">
            <v>BACHILLER</v>
          </cell>
          <cell r="Y4" t="str">
            <v>NO</v>
          </cell>
          <cell r="Z4" t="str">
            <v>NO</v>
          </cell>
          <cell r="AA4" t="str">
            <v>ANTIGUO</v>
          </cell>
          <cell r="AB4" t="str">
            <v>Ninguno</v>
          </cell>
          <cell r="AC4" t="str">
            <v>MUJER</v>
          </cell>
          <cell r="AD4" t="str">
            <v>N/A</v>
          </cell>
          <cell r="AE4" t="str">
            <v>N/A</v>
          </cell>
          <cell r="AF4" t="str">
            <v>N/A</v>
          </cell>
          <cell r="AG4" t="str">
            <v>N/A</v>
          </cell>
          <cell r="AH4" t="str">
            <v>https://community.secop.gov.co/Public/Tendering/OpportunityDetail/Index?noticeUID=CO1.NTC.5414973&amp;isFromPublicArea=True&amp;isModal=False</v>
          </cell>
          <cell r="AI4">
            <v>45302</v>
          </cell>
          <cell r="AJ4">
            <v>45306</v>
          </cell>
          <cell r="AK4" t="str">
            <v>2 2. Meses</v>
          </cell>
          <cell r="AL4">
            <v>3</v>
          </cell>
          <cell r="AM4">
            <v>90</v>
          </cell>
          <cell r="AN4">
            <v>45396</v>
          </cell>
          <cell r="AO4" t="str">
            <v>ENERO</v>
          </cell>
          <cell r="AP4">
            <v>5750805</v>
          </cell>
          <cell r="AQ4">
            <v>3</v>
          </cell>
          <cell r="AR4">
            <v>1916935</v>
          </cell>
          <cell r="AS4" t="str">
            <v>Apoyo</v>
          </cell>
          <cell r="AT4" t="str">
            <v>1. Pesos Colombianos</v>
          </cell>
          <cell r="AU4" t="str">
            <v>17 17. Contrato de Prestación de Servicios</v>
          </cell>
          <cell r="AV4" t="str">
            <v>Contratos de prestación de servicios profesionales y de apoyo a la gestión</v>
          </cell>
          <cell r="AW4" t="str">
            <v xml:space="preserve">33 33-Servicios Apoyo a la Gestion de la Entidad (servicios administrativos) </v>
          </cell>
          <cell r="AX4" t="str">
            <v>NA</v>
          </cell>
          <cell r="AY4" t="str">
            <v>5 5. Contratación directa</v>
          </cell>
          <cell r="AZ4" t="str">
            <v>33 Prestación de Servicios Profesionales y Apoyo (5-8)</v>
          </cell>
          <cell r="BA4" t="str">
            <v>Prestación Servicios</v>
          </cell>
          <cell r="BB4" t="str">
            <v>1 1. Ley 80</v>
          </cell>
          <cell r="BC4" t="str">
            <v>PRESTAR SERVICIOS DE APOYO PARA REALIZAR LAS ACTIVIDADES RUTINARIAS DE CUIDADO, ALIMENTACION, MANEJO, BIENESTAR, ACICALAMIENTO, ASI COMO APOYO EN LA ELABORACION DE DIETAS Y PESAJE DE LOS ANIMALES ALBERGADOS EN LA UNIDAD DE CUIDADO ANIMAL.</v>
          </cell>
          <cell r="BD4" t="str">
            <v>1. Realizar las actividades diarias de bienestar de los animales albergados en la Unidad de Cuidado Animal, como lo son: paseo de animales, actividades de enriquecimiento ambiental y adecuaciones de los caniles y gatiles designados por el supervisor del contrato. Registrar en el sistema la información relacionada. (paseos y actividades de enriquecimiento).
2.
Realizar el suministro de agua, alimento seco y las dietas establecidas por el área de nutrición, tanto genéricas como dietas especiales. Registrar en el sistema la información relacionada. (alimentación)
3.
Realizar el apoyo al área de nutrición en la preparación de dietas y en el pesaje de los animales, de acuerdo con lo establecido en los procedimientos y protocolos vigentes del IDPYBA.
4.
Realizar el reporte diario de novedades que se presenten con los animales bajo su custodia. (Monitoreo) y hacer el seguimiento de las novedades según las recomendaciones del profesional a cargo. Registrar en el sistema la información relacionada. (novedades medicas)
5.
Realizar el reporte diario de novedades que se presenten con la infraestructura física, apoyar las labores de limpieza y orden de los caniles, gatiles, áreas de paseo y corrales; así mismo, apoyar las labores logísticas de mantenimiento con el manejo de los animales a cargo.
6.
Apoyar las actividades programadas por el Instituto Distrital de Protección y Bienestar Animal brindando atención a los animales, que se encuentran en la Unidad de Cuidado Animal en las jornadas externas y eventos que se requiera.
7.
Contar con elementos de protección personal y elementos básicos que le permitan cumplir adecuadamente sus obligaciones contractuales y hacer uso adecuado de los mismos.
8.
Participar de las actividades relacionadas con la seguridad y salud en el trabajo que sean convocadas por el área. Esto incluye capacitaciones, inducciones, reinducciones y participación en investigaciones de accidentes laborales. El contratista se compromete a colaborar plenamente y asistir a todas las sesiones y reuniones requeridas para garantizar el cumplimiento de las normativas de seguridad y protección laboral
9.
Organizar la documentación producida y recibida en ejercicio de sus funciones de acuerdo con los procedimientos de gestión documental vigentes, así como gestionar las transferencias primarias conforme a la Tabla de Retención Documental de la entidad.
10.
Asistir y participar en las reuniones, mesas de trabajo y capacitaciones que sean desarrolladas por los diferentes programas del IDPYBA.
11.
Apoyar las jornadas de adopciones o brigadas médicas en las que se solicite el acompañamiento.
12.
Las demás que le sean asignadas por el supervisor del contrato.</v>
          </cell>
          <cell r="BE4" t="str">
            <v>SUBDIRECCIÓN DE ATENCION A LA FAUNA</v>
          </cell>
          <cell r="BF4" t="str">
            <v>CUIDADOR</v>
          </cell>
          <cell r="BH4">
            <v>1105673572</v>
          </cell>
          <cell r="BI4">
            <v>0</v>
          </cell>
          <cell r="BJ4" t="str">
            <v>OSCAR ALEXANDER JIMENEZ MANTHA</v>
          </cell>
          <cell r="BK4" t="str">
            <v>Subdirector de Atención a la Fauna</v>
          </cell>
          <cell r="BL4" t="str">
            <v>SUBDIRECCIÓN DE ATENCIÓN A LA FAUNA</v>
          </cell>
          <cell r="BM4" t="str">
            <v>JESUS ALBERTO MARTINEZ CESPEDES</v>
          </cell>
          <cell r="BN4" t="str">
            <v>1 1. Inversión</v>
          </cell>
          <cell r="BO4" t="str">
            <v>7551-2</v>
          </cell>
          <cell r="BP4" t="str">
            <v>6 6: Prestacion de servicios</v>
          </cell>
          <cell r="BQ4" t="str">
            <v>29</v>
          </cell>
          <cell r="BS4">
            <v>4</v>
          </cell>
          <cell r="BT4">
            <v>5750805</v>
          </cell>
          <cell r="BU4" t="str">
            <v xml:space="preserve">1 1. Nacional </v>
          </cell>
          <cell r="BV4" t="str">
            <v>1 1. Ingresos Corrientes</v>
          </cell>
          <cell r="CY4">
            <v>45396</v>
          </cell>
          <cell r="CZ4">
            <v>5750805</v>
          </cell>
          <cell r="DA4" t="str">
            <v>EJECUCION</v>
          </cell>
          <cell r="DB4">
            <v>5750805</v>
          </cell>
          <cell r="DC4">
            <v>0</v>
          </cell>
        </row>
        <row r="5">
          <cell r="F5">
            <v>2</v>
          </cell>
          <cell r="G5" t="str">
            <v>PA-002-2024</v>
          </cell>
          <cell r="H5" t="str">
            <v xml:space="preserve">	CO1.PCCNTR.5728588</v>
          </cell>
          <cell r="I5">
            <v>45302</v>
          </cell>
          <cell r="J5" t="str">
            <v xml:space="preserve">1 1. Natural </v>
          </cell>
          <cell r="K5" t="str">
            <v>26 26-Persona Natural</v>
          </cell>
          <cell r="L5" t="str">
            <v>NATALYA YURLEY PEREZ CASTILLO</v>
          </cell>
          <cell r="M5">
            <v>1007370754</v>
          </cell>
          <cell r="N5">
            <v>8</v>
          </cell>
          <cell r="O5" t="str">
            <v>Bogotá</v>
          </cell>
          <cell r="P5">
            <v>36717</v>
          </cell>
          <cell r="Q5" t="str">
            <v>Bogotá</v>
          </cell>
          <cell r="R5" t="str">
            <v>1 1. Nacional</v>
          </cell>
          <cell r="S5" t="str">
            <v>3 3. Único Contratista</v>
          </cell>
          <cell r="T5" t="str">
            <v>CRA 12A BIS 32F 05 SUR</v>
          </cell>
          <cell r="U5">
            <v>3751553</v>
          </cell>
          <cell r="V5" t="str">
            <v>sebas04natis@gmail.com</v>
          </cell>
          <cell r="X5" t="str">
            <v>TECNICO AUXILIAR CLINICA VETERINARIA</v>
          </cell>
          <cell r="Y5" t="str">
            <v>NO</v>
          </cell>
          <cell r="Z5" t="str">
            <v>NO</v>
          </cell>
          <cell r="AA5" t="str">
            <v>ANTIGUO</v>
          </cell>
          <cell r="AB5" t="str">
            <v>Ninguno</v>
          </cell>
          <cell r="AC5" t="str">
            <v>MUJER</v>
          </cell>
          <cell r="AD5" t="str">
            <v>N/A</v>
          </cell>
          <cell r="AE5" t="str">
            <v>N/A</v>
          </cell>
          <cell r="AF5" t="str">
            <v>N/A</v>
          </cell>
          <cell r="AG5" t="str">
            <v>N/A</v>
          </cell>
          <cell r="AH5" t="str">
            <v>https://community.secop.gov.co/Public/Tendering/OpportunityDetail/Index?noticeUID=CO1.NTC.5416902&amp;isFromPublicArea=True&amp;isModal=False</v>
          </cell>
          <cell r="AI5">
            <v>45302</v>
          </cell>
          <cell r="AJ5">
            <v>45307</v>
          </cell>
          <cell r="AK5" t="str">
            <v>2 2. Meses</v>
          </cell>
          <cell r="AL5">
            <v>3</v>
          </cell>
          <cell r="AM5">
            <v>90</v>
          </cell>
          <cell r="AN5">
            <v>45397</v>
          </cell>
          <cell r="AO5" t="str">
            <v>ENERO</v>
          </cell>
          <cell r="AP5">
            <v>5750805</v>
          </cell>
          <cell r="AQ5">
            <v>3</v>
          </cell>
          <cell r="AR5">
            <v>1916935</v>
          </cell>
          <cell r="AS5" t="str">
            <v>Apoyo</v>
          </cell>
          <cell r="AT5" t="str">
            <v>1. Pesos Colombianos</v>
          </cell>
          <cell r="AU5" t="str">
            <v>17 17. Contrato de Prestación de Servicios</v>
          </cell>
          <cell r="AV5" t="str">
            <v>Contratos de prestación de servicios profesionales y de apoyo a la gestión</v>
          </cell>
          <cell r="AW5" t="str">
            <v xml:space="preserve">33 33-Servicios Apoyo a la Gestion de la Entidad (servicios administrativos) </v>
          </cell>
          <cell r="AX5" t="str">
            <v>NA</v>
          </cell>
          <cell r="AY5" t="str">
            <v>5 5. Contratación directa</v>
          </cell>
          <cell r="AZ5" t="str">
            <v>33 Prestación de Servicios Profesionales y Apoyo (5-8)</v>
          </cell>
          <cell r="BA5" t="str">
            <v>Prestación Servicios</v>
          </cell>
          <cell r="BB5" t="str">
            <v>1 1. Ley 80</v>
          </cell>
          <cell r="BC5" t="str">
            <v>PRESTAR SERVICIOS DE APOYO PARA REALIZAR LAS ACTIVIDADES RUTINARIAS DE CUIDADO, ALIMENTACION, MANEJO, BIENESTAR, ACICALAMIENTO, ASI COMO APOYO EN LA ELABORACION DE DIETAS Y PESAJE DE LOS ANIMALES ALBERGADOS EN LA UNIDAD DE CUIDADO ANIMAL.</v>
          </cell>
          <cell r="BD5" t="str">
            <v>1.Realizar las actividades diarias de bienestar de los animales albergados en la Unidad de Cuidado Animal, como lo son: paseo de animales, actividades de enriquecimiento ambiental y adecuaciones de los caniles y gatiles designados por el supervisor del contrato. Registrar en el sistema la información relacionada. (paseos y actividades de enriquecimiento).2.Realizar el suministro de agua, alimento seco y las dietas establecidas por el área de nutrición, tanto genéricas como dietas especiales. Registrar en el sistema la información relacionada. (alimentación).3.Realizar el apoyo al área de nutrición en la preparación de dietas y en el pesaje de los animales, de acuerdo con lo establecido en los procedimientos y protocolos vigentes del IDPYBA.4.Realizar el reporte diario de novedades que se presenten con los animales bajo su custodia. (Monitoreo) y hacer el seguimiento de las novedades
según las recomendaciones del profesional a cargo. Registrar en el sistema la información relacionada.
(novedades medicas).5.Realizar el reporte diario de novedades que se presenten con la infraestructura
física, apoyar las labores de limpieza y orden de los caniles, gatiles, áreas de paseo y corrales; así
mismo, apoyar las labores logísticas de mantenimiento con el manejo de los animales a cargo.6.Apoyar
las actividades programadas por el Instituto Distrital de Protección y Bienestar Animal brindando
atención a los animales, que se encuentran en la Unidad de Cuidado Animal en las jornadas externas y
eventos que se requiera. 7.Contar con elementos de protección personal y elementos básicos que le
permitan cumplir adecuadamente sus obligaciones contractuales y hacer uso adecuado de los
mismos.8. Participar de las actividades relacionadas con la seguridad y salud en el trabajo que sean
convocadas por el área. Esto incluye capacitaciones, inducciones, reinducciones y participación en
investigaciones de accidentes laborales. El contratista se compromete a colaborar plenamente y asistir
a todas las sesiones y reuniones requeridas para garantizar el cumplimiento de las normativas de
seguridad y protección laboral.9. Organizar la documentación producida y recibida en ejercicio de sus
funciones de acuerdo con los procedimientos de gestión documental vigentes, así como gestionar las
transferencias primarias conforme a la Tabla de Retención Documental de la entidad. 10.Asistir y
participar en las reuniones, mesas de trabajo y capacitaciones que sean desarrolladas por los diferentes
programas del IDPYBA. 11. Apoyar las jornadas de adopciones o brigadas médicas en las que se solicite
el acompañamiento.12. Las demás que le sean asignadas por el supervisor del contrato.</v>
          </cell>
          <cell r="BE5" t="str">
            <v>SUBDIRECCIÓN DE ATENCION A LA FAUNA</v>
          </cell>
          <cell r="BF5" t="str">
            <v>CUIDADOR</v>
          </cell>
          <cell r="BH5">
            <v>1105673572</v>
          </cell>
          <cell r="BI5">
            <v>0</v>
          </cell>
          <cell r="BJ5" t="str">
            <v>OSCAR ALEXANDER JIMENEZ MANTHA</v>
          </cell>
          <cell r="BK5" t="str">
            <v>Subdirector de Atención a la Fauna</v>
          </cell>
          <cell r="BL5" t="str">
            <v>SUBDIRECCIÓN DE ATENCIÓN A LA FAUNA</v>
          </cell>
          <cell r="BM5" t="str">
            <v>JESUS ALBERTO MARTINEZ CESPEDES</v>
          </cell>
          <cell r="BN5" t="str">
            <v>1 1. Inversión</v>
          </cell>
          <cell r="BO5" t="str">
            <v>7551-2</v>
          </cell>
          <cell r="BP5" t="str">
            <v>6 6: Prestacion de servicios</v>
          </cell>
          <cell r="BQ5" t="str">
            <v>30</v>
          </cell>
          <cell r="BS5">
            <v>8</v>
          </cell>
          <cell r="BT5">
            <v>5750805</v>
          </cell>
          <cell r="BU5" t="str">
            <v xml:space="preserve">1 1. Nacional </v>
          </cell>
          <cell r="BV5" t="str">
            <v>1 1. Ingresos Corrientes</v>
          </cell>
          <cell r="CY5">
            <v>45397</v>
          </cell>
          <cell r="CZ5">
            <v>5750805</v>
          </cell>
          <cell r="DA5" t="str">
            <v>EJECUCION</v>
          </cell>
          <cell r="DB5">
            <v>5750805</v>
          </cell>
          <cell r="DC5">
            <v>0</v>
          </cell>
        </row>
        <row r="6">
          <cell r="F6">
            <v>3</v>
          </cell>
          <cell r="G6" t="str">
            <v>PA-003-2024</v>
          </cell>
          <cell r="H6" t="str">
            <v xml:space="preserve">	CO1.PCCNTR.5728588</v>
          </cell>
          <cell r="I6">
            <v>45302</v>
          </cell>
          <cell r="J6" t="str">
            <v xml:space="preserve">1 1. Natural </v>
          </cell>
          <cell r="K6" t="str">
            <v>26 26-Persona Natural</v>
          </cell>
          <cell r="L6" t="str">
            <v>GINA CAROLINA HERRRERA DIAZ</v>
          </cell>
          <cell r="M6">
            <v>1014246189</v>
          </cell>
          <cell r="N6">
            <v>1</v>
          </cell>
          <cell r="O6" t="str">
            <v>Bogotá</v>
          </cell>
          <cell r="P6">
            <v>34191</v>
          </cell>
          <cell r="Q6" t="str">
            <v>Bogotá</v>
          </cell>
          <cell r="R6" t="str">
            <v>1 1. Nacional</v>
          </cell>
          <cell r="S6" t="str">
            <v>3 3. Único Contratista</v>
          </cell>
          <cell r="T6" t="str">
            <v>calle 71a # 70b-76</v>
          </cell>
          <cell r="U6">
            <v>3197491635</v>
          </cell>
          <cell r="V6" t="str">
            <v>caitosula93@gmail.com</v>
          </cell>
          <cell r="X6" t="str">
            <v>BACHILLER</v>
          </cell>
          <cell r="Y6" t="str">
            <v>NO</v>
          </cell>
          <cell r="Z6" t="str">
            <v>NO</v>
          </cell>
          <cell r="AA6" t="str">
            <v>ANTIGUO</v>
          </cell>
          <cell r="AB6" t="str">
            <v>Ninguno</v>
          </cell>
          <cell r="AC6" t="str">
            <v>MUJER</v>
          </cell>
          <cell r="AD6" t="str">
            <v>N/A</v>
          </cell>
          <cell r="AE6" t="str">
            <v>N/A</v>
          </cell>
          <cell r="AF6" t="str">
            <v>N/A</v>
          </cell>
          <cell r="AG6" t="str">
            <v>N/A</v>
          </cell>
          <cell r="AH6" t="str">
            <v>https://community.secop.gov.co/Public/Tendering/OpportunityDetail/Index?noticeUID=CO1.NTC.5416900&amp;isFromPublicArea=True&amp;isModal=False</v>
          </cell>
          <cell r="AI6">
            <v>45303</v>
          </cell>
          <cell r="AJ6">
            <v>45307</v>
          </cell>
          <cell r="AK6" t="str">
            <v>2 2. Meses</v>
          </cell>
          <cell r="AL6">
            <v>3</v>
          </cell>
          <cell r="AM6">
            <v>90</v>
          </cell>
          <cell r="AN6">
            <v>45397</v>
          </cell>
          <cell r="AO6" t="str">
            <v>ENERO</v>
          </cell>
          <cell r="AP6">
            <v>5750805</v>
          </cell>
          <cell r="AQ6">
            <v>3</v>
          </cell>
          <cell r="AR6">
            <v>1916935</v>
          </cell>
          <cell r="AS6" t="str">
            <v>Apoyo</v>
          </cell>
          <cell r="AT6" t="str">
            <v>1. Pesos Colombianos</v>
          </cell>
          <cell r="AU6" t="str">
            <v>17 17. Contrato de Prestación de Servicios</v>
          </cell>
          <cell r="AV6" t="str">
            <v>Contratos de prestación de servicios profesionales y de apoyo a la gestión</v>
          </cell>
          <cell r="AW6" t="str">
            <v xml:space="preserve">33 33-Servicios Apoyo a la Gestion de la Entidad (servicios administrativos) </v>
          </cell>
          <cell r="AX6" t="str">
            <v>NA</v>
          </cell>
          <cell r="AY6" t="str">
            <v>5 5. Contratación directa</v>
          </cell>
          <cell r="AZ6" t="str">
            <v>33 Prestación de Servicios Profesionales y Apoyo (5-8)</v>
          </cell>
          <cell r="BA6" t="str">
            <v>Prestación Servicios</v>
          </cell>
          <cell r="BB6" t="str">
            <v>1 1. Ley 80</v>
          </cell>
          <cell r="BC6" t="str">
            <v>PRESTAR SERVICIOS DE APOYO PARA REALIZAR LAS ACTIVIDADES RUTINARIAS DE CUIDADO, ALIMENTACION, MANEJO, BIENESTAR, ACICALAMIENTO, ASI COMO APOYO EN LA ELABORACION DE DIETAS Y PESAJE DE LOS ANIMALES ALBERGADOS EN LA UNIDAD DE CUIDADO ANIMAL.</v>
          </cell>
          <cell r="BD6" t="str">
            <v>1.Realizar las actividades diarias de bienestar de los animales albergados en la Unidad de Cuidado Animal, como lo son: paseo de animales, actividades de enriquecimiento ambiental y adecuaciones de los caniles y gatiles designados por el supervisor del contrato. Registrar en el sistema la información relacionada. (paseos y actividades de enriquecimiento).2.Realizar el suministro de agua, alimento seco y las dietas establecidas por el área de nutrición, tanto genéricas como dietas especiales. Registrar en el sistema la información relacionada. (alimentación).3.Realizar el apoyo al área de nutrición en la preparación de dietas y en el pesaje de los animales, de acuerdo con lo establecido en los procedimientos y protocolos vigentes del IDPYBA.4.Realizar el reporte diario de novedades que se presenten con los animales bajo su custodia. (Monitoreo) y hacer el seguimiento de las novedades según las recomendaciones del profesional a cargo. Registrar en el sistema la información relacionada. (novedades medicas).5.Realizar el reporte diario de novedades que se presenten con la infraestructura física, apoyar las labores de limpieza y orden de los caniles, gatiles, áreas de paseo y corrales; así mismo, apoyar las labores logísticas de mantenimiento con el manejo de los animales a cargo.6.Apoyar las actividades programadas por el Instituto Distrital de Protección y Bienestar Animal brindando atención a los animales, que se encuentran en la Unidad de Cuidado Animal en las jornadas externas y eventos que se requiera. 7.Contar con elementos de protección personal y elementos básicos que le permitan cumplir adecuadamente sus obligaciones contractuales y hacer uso adecuado de los mismos.8. Participar de las actividades relacionadas con la seguridad y salud en el trabajo que sean convocadas por el área. Esto incluye capacitaciones, inducciones, reinducciones y participación en investigaciones de accidentes laborales. El contratista se compromete a colaborar plenamente y asistir a todas las sesiones y reuniones requeridas para garantizar el cumplimiento de las normativas de seguridad y protección laboral.9. Organizar la documentación producida y recibida en ejercicio de sus funciones de acuerdo con los procedimientos de gestión documental vigentes, así como gestionar las transferencias primarias conforme a la Tabla de Retención Documental de la entidad. 10.Asistir y participar en las reuniones, mesas de trabajo y capacitaciones que sean desarrolladas por los diferentes programas del IDPYBA. 11. Apoyar las jornadas de adopciones o brigadas médicas en las que se solicite el acompañamiento.12. Las demás que le sean asignadas por el supervisor del contrato.</v>
          </cell>
          <cell r="BE6" t="str">
            <v>SUBDIRECCIÓN DE ATENCION A LA FAUNA</v>
          </cell>
          <cell r="BF6" t="str">
            <v>CUIDADOR</v>
          </cell>
          <cell r="BH6">
            <v>1105673572</v>
          </cell>
          <cell r="BI6">
            <v>0</v>
          </cell>
          <cell r="BJ6" t="str">
            <v>OSCAR ALEXANDER JIMENEZ MANTHA</v>
          </cell>
          <cell r="BK6" t="str">
            <v>Subdirector de Atención a la Fauna</v>
          </cell>
          <cell r="BL6" t="str">
            <v>SUBDIRECCIÓN DE ATENCIÓN A LA FAUNA</v>
          </cell>
          <cell r="BM6" t="str">
            <v>JESUS ALBERTO MARTINEZ CESPEDES</v>
          </cell>
          <cell r="BN6" t="str">
            <v>1 1. Inversión</v>
          </cell>
          <cell r="BO6" t="str">
            <v>7551-2</v>
          </cell>
          <cell r="BP6" t="str">
            <v>6 6: Prestacion de servicios</v>
          </cell>
          <cell r="BQ6" t="str">
            <v>31</v>
          </cell>
          <cell r="BS6">
            <v>21</v>
          </cell>
          <cell r="BT6">
            <v>5750805</v>
          </cell>
          <cell r="BU6" t="str">
            <v xml:space="preserve">1 1. Nacional </v>
          </cell>
          <cell r="BV6" t="str">
            <v>1 1. Ingresos Corrientes</v>
          </cell>
          <cell r="CY6">
            <v>45397</v>
          </cell>
          <cell r="CZ6">
            <v>5750805</v>
          </cell>
          <cell r="DA6" t="str">
            <v>EJECUCION</v>
          </cell>
          <cell r="DB6">
            <v>5750805</v>
          </cell>
          <cell r="DC6">
            <v>0</v>
          </cell>
        </row>
        <row r="7">
          <cell r="F7">
            <v>4</v>
          </cell>
          <cell r="G7" t="str">
            <v>PA-004-2024</v>
          </cell>
          <cell r="H7" t="str">
            <v>CO1.PCCNTR.5733415</v>
          </cell>
          <cell r="I7">
            <v>45303</v>
          </cell>
          <cell r="J7" t="str">
            <v xml:space="preserve">1 1. Natural </v>
          </cell>
          <cell r="K7" t="str">
            <v>26 26-Persona Natural</v>
          </cell>
          <cell r="L7" t="str">
            <v>HUMBERTO MARIO GONZALEZ HOYOS</v>
          </cell>
          <cell r="M7">
            <v>1128051763</v>
          </cell>
          <cell r="N7">
            <v>5</v>
          </cell>
          <cell r="O7" t="str">
            <v>Cartagena</v>
          </cell>
          <cell r="P7">
            <v>31755</v>
          </cell>
          <cell r="Q7" t="str">
            <v>Cartagena</v>
          </cell>
          <cell r="R7" t="str">
            <v>1 1. Nacional</v>
          </cell>
          <cell r="S7" t="str">
            <v>3 3. Único Contratista</v>
          </cell>
          <cell r="T7" t="str">
            <v>KR 70 C 2 20 SUR</v>
          </cell>
          <cell r="U7">
            <v>3008578181</v>
          </cell>
          <cell r="V7" t="str">
            <v>humbertomariogonzalezhoyos9@gmail.com</v>
          </cell>
          <cell r="X7" t="str">
            <v>BACHILLER</v>
          </cell>
          <cell r="Y7" t="str">
            <v>NO</v>
          </cell>
          <cell r="Z7" t="str">
            <v>NO</v>
          </cell>
          <cell r="AA7" t="str">
            <v>ANTIGUO</v>
          </cell>
          <cell r="AB7" t="str">
            <v>Ninguno</v>
          </cell>
          <cell r="AC7" t="str">
            <v>HOMBRE</v>
          </cell>
          <cell r="AD7" t="str">
            <v>N/A</v>
          </cell>
          <cell r="AE7" t="str">
            <v>N/A</v>
          </cell>
          <cell r="AF7" t="str">
            <v>N/A</v>
          </cell>
          <cell r="AG7" t="str">
            <v>N/A</v>
          </cell>
          <cell r="AH7" t="str">
            <v>https://community.secop.gov.co/Public/Tendering/OpportunityDetail/Index?noticeUID=CO1.NTC.5422817&amp;isFromPublicArea=True&amp;isModal=False</v>
          </cell>
          <cell r="AI7">
            <v>45303</v>
          </cell>
          <cell r="AJ7">
            <v>45306</v>
          </cell>
          <cell r="AK7" t="str">
            <v>2 2. Meses</v>
          </cell>
          <cell r="AL7">
            <v>3</v>
          </cell>
          <cell r="AM7">
            <v>90</v>
          </cell>
          <cell r="AN7">
            <v>45396</v>
          </cell>
          <cell r="AO7" t="str">
            <v>ENERO</v>
          </cell>
          <cell r="AP7">
            <v>5750805</v>
          </cell>
          <cell r="AQ7">
            <v>3</v>
          </cell>
          <cell r="AR7">
            <v>1916935</v>
          </cell>
          <cell r="AS7" t="str">
            <v>Apoyo</v>
          </cell>
          <cell r="AT7" t="str">
            <v>1. Pesos Colombianos</v>
          </cell>
          <cell r="AU7" t="str">
            <v>17 17. Contrato de Prestación de Servicios</v>
          </cell>
          <cell r="AV7" t="str">
            <v>Contratos de prestación de servicios profesionales y de apoyo a la gestión</v>
          </cell>
          <cell r="AW7" t="str">
            <v xml:space="preserve">33 33-Servicios Apoyo a la Gestion de la Entidad (servicios administrativos) </v>
          </cell>
          <cell r="AX7" t="str">
            <v>NA</v>
          </cell>
          <cell r="AY7" t="str">
            <v>5 5. Contratación directa</v>
          </cell>
          <cell r="AZ7" t="str">
            <v>33 Prestación de Servicios Profesionales y Apoyo (5-8)</v>
          </cell>
          <cell r="BA7" t="str">
            <v>Prestación Servicios</v>
          </cell>
          <cell r="BB7" t="str">
            <v>1 1. Ley 80</v>
          </cell>
          <cell r="BC7" t="str">
            <v>PRESTAR SERVICIOS DE APOYO PARA REALIZAR LAS ACTIVIDADES RUTINARIAS DE CUIDADO, ALIMENTACIÓN, MANEJO, BIENESTAR, ACICALAMIENTO ASI COMO APOYO EN LA ELABORACIÓN DE DIETAS Y PESAJE DE LOS ANIMALES ALBERGADOS EN LA UNIDAD DE CUIDADO ANIMAL</v>
          </cell>
          <cell r="BD7" t="str">
            <v>1.Realizar las actividades diarias de bienestar de los animales albergados en la Unidad de Cuidado
Animal, como lo son: paseo de animales, actividades de enriquecimiento ambiental y adecuaciones de
los caniles y gatiles designados por el supervisor del contrato. Registrar en el sistema la información
relacionada. (paseos y actividades de enriquecimiento).2. Realizar el suministro de agua, alimento seco
y las dietas establecidas por el área de nutrición, tanto genéricas como dietas especiales. Registrar en
el sistema la información relacionada. (alimentación) 3. Realizar el apoyo al área de nutrición en la
preparación de dietas y en el pesaje de los animales, de acuerdo con lo establecido en los  procedimientos y protocolos vigentes del IDPYBA. 4. Realizar el reporte diario de novedades que se presenten con los animales bajo su custodia (Monitoreo) y hacer el seguimiento de las novedades según las recomendaciones del profesional a cargo. 5. Realizar el reporte diario de novedades que se presenten con la infraestructura física, apoyar las labores de limpieza y orden de los caniles, gatiles, áreas de paseo y corrales; así mismo, apoyar las labores logísticas de mantenimiento con el manejo de los animales a cargo.6 Apoyar las actividades programadas por el Instituto Distrital de Protección y Bienestar Animal brindando atención a los animales, que se encuentran en la Unidad de Cuidado Animal en las jornadas externas y eventos que se requiera.7. Contar con elementos de protección personal y elementos básicos que le permitan cumplir adecuadamente sus obligaciones contractuales y hacer uso adecuado de los mismos.8. Participar de las actividades relacionadas con la seguridad y salud en el trabajo que sean convocadas por el área. Esto incluye capacitaciones, inducciones, reinducciones y participación en investigaciones de accidentes laborales. El contratista se compromete a colaborar plenamente y asistir a todas las sesiones y reuniones requeridas para garantizar el cumplimiento de las normativas de seguridad y protección Laboral. 9. Organizar la documentación producida y recibida en ejercicio de sus funciones de acuerdo con los procedimientos de gestión documental vigentes, así como gestionar las transferencias primarias conforme a la Tabla de Retención Documental de la entidad. 10. Asistir y participar en las reuniones, mesas de trabajo y capacitaciones que sean desarrolladas por los diferentes programas del IDPYBA.11. Apoyar las jornadas de adopciones o brigadas médicas en las que se solicite el acompañamiento. 12. Las demás que le sean asignadas por el supervisor del contrato.</v>
          </cell>
          <cell r="BE7" t="str">
            <v>SUBDIRECCIÓN DE ATENCION A LA FAUNA</v>
          </cell>
          <cell r="BF7" t="str">
            <v>CUIDADOR</v>
          </cell>
          <cell r="BH7">
            <v>1105673572</v>
          </cell>
          <cell r="BI7">
            <v>0</v>
          </cell>
          <cell r="BJ7" t="str">
            <v>OSCAR ALEXANDER JIMENEZ MANTHA</v>
          </cell>
          <cell r="BK7" t="str">
            <v>Subdirector de Atención a la Fauna</v>
          </cell>
          <cell r="BL7" t="str">
            <v>SUBDIRECCIÓN DE ATENCIÓN A LA FAUNA</v>
          </cell>
          <cell r="BM7" t="str">
            <v>JESUS ALBERTO MARTINEZ CESPEDES</v>
          </cell>
          <cell r="BN7" t="str">
            <v>1 1. Inversión</v>
          </cell>
          <cell r="BO7" t="str">
            <v>7551-2</v>
          </cell>
          <cell r="BP7" t="str">
            <v>6 6: Prestacion de servicios</v>
          </cell>
          <cell r="BQ7" t="str">
            <v>32</v>
          </cell>
          <cell r="BS7">
            <v>37</v>
          </cell>
          <cell r="BT7">
            <v>5750805</v>
          </cell>
          <cell r="BU7" t="str">
            <v xml:space="preserve">1 1. Nacional </v>
          </cell>
          <cell r="BV7" t="str">
            <v>1 1. Ingresos Corrientes</v>
          </cell>
          <cell r="CY7">
            <v>45396</v>
          </cell>
          <cell r="CZ7">
            <v>5750805</v>
          </cell>
          <cell r="DA7" t="str">
            <v>EJECUCION</v>
          </cell>
          <cell r="DB7">
            <v>5750805</v>
          </cell>
          <cell r="DC7">
            <v>0</v>
          </cell>
        </row>
        <row r="8">
          <cell r="F8">
            <v>5</v>
          </cell>
          <cell r="G8" t="str">
            <v>PA-005 -2024</v>
          </cell>
          <cell r="I8">
            <v>45302</v>
          </cell>
          <cell r="J8" t="str">
            <v xml:space="preserve">1 1. Natural </v>
          </cell>
          <cell r="K8" t="str">
            <v>26 26-Persona Natural</v>
          </cell>
          <cell r="L8" t="str">
            <v>SERGIO STEVEN QUINTERO RIVERA</v>
          </cell>
          <cell r="M8">
            <v>1010039659</v>
          </cell>
          <cell r="N8">
            <v>1</v>
          </cell>
          <cell r="O8" t="str">
            <v xml:space="preserve">Bogotá </v>
          </cell>
          <cell r="P8">
            <v>36676</v>
          </cell>
          <cell r="Q8" t="str">
            <v>Bogotá</v>
          </cell>
          <cell r="R8" t="str">
            <v>1 1. Nacional</v>
          </cell>
          <cell r="S8" t="str">
            <v>3 3. Único Contratista</v>
          </cell>
          <cell r="T8" t="str">
            <v>CLL 43 22 A 118</v>
          </cell>
          <cell r="U8" t="str">
            <v>3043615078</v>
          </cell>
          <cell r="V8" t="str">
            <v>sergiostevenquintero@gmail.com</v>
          </cell>
          <cell r="X8" t="str">
            <v>BACHILLER</v>
          </cell>
          <cell r="Y8" t="str">
            <v>NO</v>
          </cell>
          <cell r="Z8" t="str">
            <v>NO</v>
          </cell>
          <cell r="AA8" t="str">
            <v>ANTIGUO</v>
          </cell>
          <cell r="AB8" t="str">
            <v>Ninguno</v>
          </cell>
          <cell r="AC8" t="str">
            <v>HOMBRE</v>
          </cell>
          <cell r="AD8" t="str">
            <v>N/A</v>
          </cell>
          <cell r="AE8" t="str">
            <v>N/A</v>
          </cell>
          <cell r="AF8" t="str">
            <v>N/A</v>
          </cell>
          <cell r="AG8" t="str">
            <v>N/A</v>
          </cell>
          <cell r="AH8" t="str">
            <v>ttps://community.secop.gov.co/Public/Tendering/OpportunityDetail/Index?noticeUID=CO1.NTC.5414967&amp;isFromPublicArea=True&amp;isModal=False</v>
          </cell>
          <cell r="AI8">
            <v>45302</v>
          </cell>
          <cell r="AJ8">
            <v>45303</v>
          </cell>
          <cell r="AK8" t="str">
            <v>2 2. Meses</v>
          </cell>
          <cell r="AL8">
            <v>3</v>
          </cell>
          <cell r="AM8">
            <v>90</v>
          </cell>
          <cell r="AN8">
            <v>45393</v>
          </cell>
          <cell r="AO8" t="str">
            <v>ENERO</v>
          </cell>
          <cell r="AP8">
            <v>5750805</v>
          </cell>
          <cell r="AQ8">
            <v>3</v>
          </cell>
          <cell r="AR8">
            <v>1916935</v>
          </cell>
          <cell r="AS8" t="str">
            <v>Apoyo</v>
          </cell>
          <cell r="AT8" t="str">
            <v>1. Pesos Colombianos</v>
          </cell>
          <cell r="AU8" t="str">
            <v>17 17. Contrato de Prestación de Servicios</v>
          </cell>
          <cell r="AV8" t="str">
            <v>Contratos de prestación de servicios profesionales y de apoyo a la gestión</v>
          </cell>
          <cell r="AW8" t="str">
            <v xml:space="preserve">33 33-Servicios Apoyo a la Gestion de la Entidad (servicios administrativos) </v>
          </cell>
          <cell r="AX8" t="str">
            <v>NA</v>
          </cell>
          <cell r="AY8" t="str">
            <v>5 5. Contratación directa</v>
          </cell>
          <cell r="AZ8" t="str">
            <v>33 Prestación de Servicios Profesionales y Apoyo (5-8)</v>
          </cell>
          <cell r="BA8" t="str">
            <v>Prestación Servicios</v>
          </cell>
          <cell r="BB8" t="str">
            <v>1 1. Ley 80</v>
          </cell>
          <cell r="BC8" t="str">
            <v>PRESTAR SERVICIOS DE APOYO PARA REALIZAR LAS ACTIVIDADES RUTINARIAS DE CUIDADO, ALIMENTACION, MANEJO, BIENESTAR, ACICALAMIENTO, ASI COMO APOYO EN LA ELABORACION DE DIETAS Y PESAJE DE LOS ANIMALES ALBERGADOS EN LA UNIDAD DE CUIDADO ANIMAL</v>
          </cell>
          <cell r="BE8" t="str">
            <v>SUBDIRECCIÓN DE ATENCION A LA FAUNA</v>
          </cell>
          <cell r="BF8" t="str">
            <v>CUIDADOR</v>
          </cell>
          <cell r="BH8">
            <v>1105673572</v>
          </cell>
          <cell r="BI8">
            <v>0</v>
          </cell>
          <cell r="BJ8" t="str">
            <v>OSCAR ALEXANDER JIMENEZ MANTHA</v>
          </cell>
          <cell r="BK8" t="str">
            <v>Subdirector de Atención a la Fauna</v>
          </cell>
          <cell r="BL8" t="str">
            <v>SUBDIRECCIÓN DE ATENCIÓN A LA FAUNA</v>
          </cell>
          <cell r="BM8" t="str">
            <v>JESUS ALBERTO MARTINEZ CESPEDES</v>
          </cell>
          <cell r="BN8" t="str">
            <v>1 1. Inversión</v>
          </cell>
          <cell r="BO8" t="str">
            <v>7551-2</v>
          </cell>
          <cell r="BP8" t="str">
            <v>6 6: Prestacion de servicios</v>
          </cell>
          <cell r="BQ8" t="str">
            <v>33</v>
          </cell>
          <cell r="BS8">
            <v>5</v>
          </cell>
          <cell r="BT8">
            <v>5750805</v>
          </cell>
          <cell r="BU8" t="str">
            <v xml:space="preserve">1 1. Nacional </v>
          </cell>
          <cell r="BV8" t="str">
            <v>1 1. Ingresos Corrientes</v>
          </cell>
          <cell r="CY8">
            <v>45393</v>
          </cell>
          <cell r="CZ8">
            <v>5750805</v>
          </cell>
          <cell r="DA8" t="str">
            <v>EJECUCION</v>
          </cell>
          <cell r="DB8">
            <v>5750805</v>
          </cell>
          <cell r="DC8">
            <v>0</v>
          </cell>
        </row>
        <row r="9">
          <cell r="F9">
            <v>6</v>
          </cell>
          <cell r="G9" t="str">
            <v>PA-006-2024</v>
          </cell>
          <cell r="H9" t="str">
            <v>CO1.PCCNTR.5729117</v>
          </cell>
          <cell r="I9">
            <v>45302</v>
          </cell>
          <cell r="J9" t="str">
            <v xml:space="preserve">1 1. Natural </v>
          </cell>
          <cell r="K9" t="str">
            <v>26 26-Persona Natural</v>
          </cell>
          <cell r="L9" t="str">
            <v>SERGIO ANDRES HERNANDEZ RODRIGUEZ</v>
          </cell>
          <cell r="M9">
            <v>1000348913</v>
          </cell>
          <cell r="N9">
            <v>5</v>
          </cell>
          <cell r="O9" t="str">
            <v>Bogotá</v>
          </cell>
          <cell r="P9">
            <v>36602</v>
          </cell>
          <cell r="Q9" t="str">
            <v>Bogotá</v>
          </cell>
          <cell r="R9" t="str">
            <v>1 1. Nacional</v>
          </cell>
          <cell r="S9" t="str">
            <v>3 3. Único Contratista</v>
          </cell>
          <cell r="T9" t="str">
            <v>CRA 22B BIS 5827 SUR</v>
          </cell>
          <cell r="U9">
            <v>3123915502</v>
          </cell>
          <cell r="V9" t="str">
            <v>sergioandreshr20@gmail.com</v>
          </cell>
          <cell r="X9" t="str">
            <v>BACHILLER</v>
          </cell>
          <cell r="Y9" t="str">
            <v>NO</v>
          </cell>
          <cell r="Z9" t="str">
            <v>NO</v>
          </cell>
          <cell r="AA9" t="str">
            <v>ANTIGUO</v>
          </cell>
          <cell r="AB9" t="str">
            <v>Ninguno</v>
          </cell>
          <cell r="AC9" t="str">
            <v>HOMBRE</v>
          </cell>
          <cell r="AD9" t="str">
            <v>N/A</v>
          </cell>
          <cell r="AE9" t="str">
            <v>N/A</v>
          </cell>
          <cell r="AF9" t="str">
            <v>N/A</v>
          </cell>
          <cell r="AG9" t="str">
            <v>N/A</v>
          </cell>
          <cell r="AH9" t="str">
            <v>https://community.secop.gov.co/Public/Tendering/OpportunityDetail/Index?noticeUID=CO1.NTC.5416952&amp;isFromPublicArea=True&amp;isModal=False</v>
          </cell>
          <cell r="AI9">
            <v>45302</v>
          </cell>
          <cell r="AJ9">
            <v>45316</v>
          </cell>
          <cell r="AK9" t="str">
            <v>2 2. Meses</v>
          </cell>
          <cell r="AL9">
            <v>3</v>
          </cell>
          <cell r="AM9">
            <v>90</v>
          </cell>
          <cell r="AN9">
            <v>45406</v>
          </cell>
          <cell r="AO9" t="str">
            <v>ENERO</v>
          </cell>
          <cell r="AP9">
            <v>5750805</v>
          </cell>
          <cell r="AQ9">
            <v>3</v>
          </cell>
          <cell r="AR9">
            <v>1916935</v>
          </cell>
          <cell r="AS9" t="str">
            <v>Apoyo</v>
          </cell>
          <cell r="AT9" t="str">
            <v>1. Pesos Colombianos</v>
          </cell>
          <cell r="AU9" t="str">
            <v>17 17. Contrato de Prestación de Servicios</v>
          </cell>
          <cell r="AV9" t="str">
            <v>Contratos de prestación de servicios profesionales y de apoyo a la gestión</v>
          </cell>
          <cell r="AW9" t="str">
            <v xml:space="preserve">33 33-Servicios Apoyo a la Gestion de la Entidad (servicios administrativos) </v>
          </cell>
          <cell r="AX9" t="str">
            <v>NA</v>
          </cell>
          <cell r="AY9" t="str">
            <v>5 5. Contratación directa</v>
          </cell>
          <cell r="AZ9" t="str">
            <v>33 Prestación de Servicios Profesionales y Apoyo (5-8)</v>
          </cell>
          <cell r="BA9" t="str">
            <v>Prestación Servicios</v>
          </cell>
          <cell r="BB9" t="str">
            <v>1 1. Ley 80</v>
          </cell>
          <cell r="BC9" t="str">
            <v>PRESTAR SERVICIOS DE APOYO PARA REALIZAR LAS ACTIVIDADES RUTINARIAS DE CUIDADO, ALIMENTACION, MANEJO, BIENESTAR, ACICALAMIENTO, ASI COMO APOYO EN LA ELABORACION DE DIETAS Y PESAJE DE LOS ANIMALES ALBERGADOS EN LA UNIDAD DE CUIDADO ANIMAL.</v>
          </cell>
          <cell r="BD9" t="str">
            <v>1.Realizar las actividades diarias de bienestar de los animales albergados en la Unidad de Cuidado Animal, como lo son: paseo de animales, actividades de enriquecimiento ambiental y adecuaciones de los caniles y gatiles designados por el supervisor del contrato. Registrar en el sistema la información relacionada. (paseos y actividades de enriquecimiento).2.Realizar el suministro de agua, alimento seco y las dietas establecidas por el área de nutrición, tanto genéricas como dietas especiales. Registrar en el sistema la información relacionada. (alimentación).3.Realizar el apoyo al área de nutrición en la preparación de dietas y en el pesaje de los animales, de acuerdo con lo establecido en los procedimientos y protocolos vigentes del IDPYBA.4.Realizar el reporte diario de novedades que se presenten con los animales bajo su custodia. (Monitoreo) y hacer el seguimiento de las novedades según las recomendaciones del profesional a cargo. Registrar en el sistema la información relacionada. (novedades medicas).5.Realizar el reporte diario de novedades que se presenten con la infraestructura física, apoyar las labores de limpieza y orden de los caniles, gatiles, áreas de paseo y corrales; así mismo, apoyar las labores logísticas de mantenimiento con el manejo de los animales a cargo.6.Apoyar las actividades programadas por el Instituto Distrital de Protección y Bienestar Animal brindando atención a los animales, que se encuentran en la Unidad de Cuidado Animal en las jornadas externas y eventos que se requiera. 7.Contar con elementos de protección personal y elementos básicos que le permitan cumplir adecuadamente sus obligaciones contractuales y hacer uso adecuado de los mismos.8. Participar de las actividades relacionadas con la seguridad y salud en el trabajo que sean convocadas por el área. Esto incluye capacitaciones, inducciones, reinducciones y participación en investigaciones de accidentes laborales. El contratista se compromete a colaborar plenamente y asistir a todas las sesiones y reuniones requeridas para garantizar el cumplimiento de las normativas de seguridad y protección laboral.9. Organizar la documentación producida y recibida en ejercicio de sus funciones de acuerdo con los procedimientos de gestión documental vigentes, así como gestionar las transferencias primarias conforme a la Tabla de Retención Documental de la entidad. 10.Asistir y participar en las reuniones, mesas de trabajo y capacitaciones que sean desarrolladas por los diferentes programas del IDPYBA. 11. Apoyar las jornadas de adopciones o brigadas médicas en las que se solicite el acompañamiento.12. Las demás que le sean asignadas por el supervisor del contrato.</v>
          </cell>
          <cell r="BE9" t="str">
            <v>SUBDIRECCIÓN DE ATENCION A LA FAUNA</v>
          </cell>
          <cell r="BF9" t="str">
            <v>CUIDADOR</v>
          </cell>
          <cell r="BH9">
            <v>1105673572</v>
          </cell>
          <cell r="BI9">
            <v>0</v>
          </cell>
          <cell r="BJ9" t="str">
            <v>OSCAR ALEXANDER JIMENEZ MANTHA</v>
          </cell>
          <cell r="BK9" t="str">
            <v>Subdirector de Atención a la Fauna</v>
          </cell>
          <cell r="BL9" t="str">
            <v>SUBDIRECCIÓN DE ATENCIÓN A LA FAUNA</v>
          </cell>
          <cell r="BM9" t="str">
            <v>JESUS ALBERTO MARTINEZ CESPEDES</v>
          </cell>
          <cell r="BN9" t="str">
            <v>1 1. Inversión</v>
          </cell>
          <cell r="BO9" t="str">
            <v>7551-2</v>
          </cell>
          <cell r="BP9" t="str">
            <v>6 6: Prestacion de servicios</v>
          </cell>
          <cell r="BQ9" t="str">
            <v>34</v>
          </cell>
          <cell r="BS9">
            <v>7</v>
          </cell>
          <cell r="BT9">
            <v>5750805</v>
          </cell>
          <cell r="BU9" t="str">
            <v xml:space="preserve">1 1. Nacional </v>
          </cell>
          <cell r="BV9" t="str">
            <v>1 1. Ingresos Corrientes</v>
          </cell>
          <cell r="CY9">
            <v>45406</v>
          </cell>
          <cell r="CZ9">
            <v>5750805</v>
          </cell>
          <cell r="DA9" t="str">
            <v>EJECUCION</v>
          </cell>
          <cell r="DB9">
            <v>5750805</v>
          </cell>
          <cell r="DC9">
            <v>0</v>
          </cell>
        </row>
        <row r="10">
          <cell r="F10">
            <v>7</v>
          </cell>
          <cell r="G10" t="str">
            <v>PA-007-2024</v>
          </cell>
          <cell r="H10" t="str">
            <v>CO1.PCCNTR.5729578</v>
          </cell>
          <cell r="I10">
            <v>45302</v>
          </cell>
          <cell r="J10" t="str">
            <v xml:space="preserve">1 1. Natural </v>
          </cell>
          <cell r="K10" t="str">
            <v>26 26-Persona Natural</v>
          </cell>
          <cell r="L10" t="str">
            <v>LUZ MIRYAM GOMEZ GONZALEZ</v>
          </cell>
          <cell r="M10">
            <v>52234610</v>
          </cell>
          <cell r="N10">
            <v>7</v>
          </cell>
          <cell r="O10" t="str">
            <v>Bogotá</v>
          </cell>
          <cell r="P10">
            <v>28795</v>
          </cell>
          <cell r="Q10" t="str">
            <v>Bogotá</v>
          </cell>
          <cell r="R10" t="str">
            <v>1 1. Nacional</v>
          </cell>
          <cell r="S10" t="str">
            <v>3 3. Único Contratista</v>
          </cell>
          <cell r="T10" t="str">
            <v xml:space="preserve">CL 65 SUR 1 F 41 ESTE </v>
          </cell>
          <cell r="U10">
            <v>2008826</v>
          </cell>
          <cell r="V10" t="str">
            <v>myriamgomez14@hotmail.com</v>
          </cell>
          <cell r="X10" t="str">
            <v>BACHILLER</v>
          </cell>
          <cell r="Y10" t="str">
            <v>NO</v>
          </cell>
          <cell r="Z10" t="str">
            <v>NO</v>
          </cell>
          <cell r="AA10" t="str">
            <v>ANTIGUO</v>
          </cell>
          <cell r="AB10" t="str">
            <v>Ninguno</v>
          </cell>
          <cell r="AC10" t="str">
            <v>MUJER</v>
          </cell>
          <cell r="AD10" t="str">
            <v>N/A</v>
          </cell>
          <cell r="AE10" t="str">
            <v>N/A</v>
          </cell>
          <cell r="AF10" t="str">
            <v>N/A</v>
          </cell>
          <cell r="AG10" t="str">
            <v>N/A</v>
          </cell>
          <cell r="AH10" t="str">
            <v>https://community.secop.gov.co/Public/Tendering/OpportunityDetail/Index?noticeUID=CO1.NTC.5417423&amp;isFromPublicArea=True&amp;isModal=False</v>
          </cell>
          <cell r="AI10">
            <v>45302</v>
          </cell>
          <cell r="AJ10">
            <v>45304</v>
          </cell>
          <cell r="AK10" t="str">
            <v>2 2. Meses</v>
          </cell>
          <cell r="AL10">
            <v>3</v>
          </cell>
          <cell r="AM10">
            <v>90</v>
          </cell>
          <cell r="AN10">
            <v>45394</v>
          </cell>
          <cell r="AO10" t="str">
            <v>ENERO</v>
          </cell>
          <cell r="AP10">
            <v>5750805</v>
          </cell>
          <cell r="AQ10">
            <v>3</v>
          </cell>
          <cell r="AR10">
            <v>1916935</v>
          </cell>
          <cell r="AS10" t="str">
            <v>Apoyo</v>
          </cell>
          <cell r="AT10" t="str">
            <v>1. Pesos Colombianos</v>
          </cell>
          <cell r="AU10" t="str">
            <v>17 17. Contrato de Prestación de Servicios</v>
          </cell>
          <cell r="AV10" t="str">
            <v>Contratos de prestación de servicios profesionales y de apoyo a la gestión</v>
          </cell>
          <cell r="AW10" t="str">
            <v xml:space="preserve">33 33-Servicios Apoyo a la Gestion de la Entidad (servicios administrativos) </v>
          </cell>
          <cell r="AX10" t="str">
            <v>NA</v>
          </cell>
          <cell r="AY10" t="str">
            <v>5 5. Contratación directa</v>
          </cell>
          <cell r="AZ10" t="str">
            <v>33 Prestación de Servicios Profesionales y Apoyo (5-8)</v>
          </cell>
          <cell r="BA10" t="str">
            <v>Prestación Servicios</v>
          </cell>
          <cell r="BB10" t="str">
            <v>1 1. Ley 80</v>
          </cell>
          <cell r="BC10" t="str">
            <v>PRESTAR SERVICIOS DE APOYO PARA REALIZAR LAS ACTIVIDADES RUTINARIAS DE CUIDADO, ALIMENTACION, MANEJO, BIENESTAR, ACICALAMIENTO, ASI COMO APOYO EN LA ELABORACION DE DIETAS Y PESAJE DE LOS ANIMALES ALBERGADOS EN LA UNIDAD DE CUIDADO ANIMAL.</v>
          </cell>
          <cell r="BD10" t="str">
            <v>1.Realizar las actividades diarias de bienestar de los animales albergados en la Unidad de Cuidado Animal, como lo son: paseo de animales, actividades de enriquecimiento ambiental y adecuaciones de los caniles y gatiles designados por el supervisor del contrato. Registrar en el sistema la información relacionada. (paseos y actividades de enriquecimiento).2.Realizar el suministro de agua, alimento seco y las dietas establecidas por el área de nutrición, tanto genéricas como dietas especiales. Registrar en el sistema la información relacionada. (alimentación).3.Realizar el apoyo al área de nutrición en la preparación de dietas y en el pesaje de los animales, de acuerdo con lo establecido en los procedimientos y protocolos vigentes del IDPYBA.4.Realizar el reporte diario de novedades que se presenten con los animales bajo su custodia. (Monitoreo) y hacer el seguimiento de las novedades según las recomendaciones del profesional a cargo. Registrar en el sistema la información relacionada. (novedades medicas).5.Realizar el reporte diario de novedades que se presenten con la infraestructura física, apoyar las labores de limpieza y orden de los caniles, gatiles, áreas de paseo y corrales; así mismo, apoyar las labores logísticas de mantenimiento con el manejo de los animales a cargo.6.Apoyar las actividades programadas por el Instituto Distrital de Protección y Bienestar Animal brindando atención a los animales, que se encuentran en la Unidad de Cuidado Animal en las jornadas externas y eventos que se requiera. 7.Contar con elementos de protección personal y elementos básicos que le permitan cumplir adecuadamente sus obligaciones contractuales y hacer uso adecuado de los mismos.8. Participar de las actividades relacionadas con la seguridad y salud en el trabajo que sean convocadas por el área. Esto incluye capacitaciones, inducciones, reinducciones y participación en investigaciones de accidentes laborales. El contratista se compromete a colaborar plenamente y asistir a todas las sesiones y reuniones requeridas para garantizar el cumplimiento de las normativas de seguridad y protección laboral.9. Organizar la documentación producida y recibida en ejercicio de sus funciones de acuerdo con los procedimientos de gestión documental vigentes, así como gestionar las transferencias primarias conforme a la Tabla de Retención Documental de la entidad. 10.Asistir y participar en las reuniones, mesas de trabajo y capacitaciones que sean desarrolladas por los diferentes programas del IDPYBA. 11. Apoyar las jornadas de adopciones o brigadas médicas en las que se solicite el acompañamiento.12. Las demás que le sean asignadas por el supervisor del contrato.</v>
          </cell>
          <cell r="BE10" t="str">
            <v>SUBDIRECCIÓN DE ATENCION A LA FAUNA</v>
          </cell>
          <cell r="BF10" t="str">
            <v>CUIDADOR</v>
          </cell>
          <cell r="BH10">
            <v>1105673572</v>
          </cell>
          <cell r="BI10">
            <v>0</v>
          </cell>
          <cell r="BJ10" t="str">
            <v>OSCAR ALEXANDER JIMENEZ MANTHA</v>
          </cell>
          <cell r="BK10" t="str">
            <v>Subdirector de Atención a la Fauna</v>
          </cell>
          <cell r="BL10" t="str">
            <v>SUBDIRECCIÓN DE ATENCIÓN A LA FAUNA</v>
          </cell>
          <cell r="BM10" t="str">
            <v>JESUS ALBERTO MARTINEZ CESPEDES</v>
          </cell>
          <cell r="BN10" t="str">
            <v>1 1. Inversión</v>
          </cell>
          <cell r="BO10" t="str">
            <v>7551-2</v>
          </cell>
          <cell r="BP10" t="str">
            <v>6 6: Prestacion de servicios</v>
          </cell>
          <cell r="BQ10" t="str">
            <v>36</v>
          </cell>
          <cell r="BS10">
            <v>20</v>
          </cell>
          <cell r="BT10">
            <v>5750805</v>
          </cell>
          <cell r="BU10" t="str">
            <v xml:space="preserve">1 1. Nacional </v>
          </cell>
          <cell r="BV10" t="str">
            <v>1 1. Ingresos Corrientes</v>
          </cell>
          <cell r="CY10">
            <v>45394</v>
          </cell>
          <cell r="CZ10">
            <v>5750805</v>
          </cell>
          <cell r="DA10" t="str">
            <v>EJECUCION</v>
          </cell>
          <cell r="DB10">
            <v>5750805</v>
          </cell>
          <cell r="DC10">
            <v>0</v>
          </cell>
        </row>
        <row r="11">
          <cell r="F11">
            <v>8</v>
          </cell>
          <cell r="G11" t="str">
            <v>PA-008-2024</v>
          </cell>
          <cell r="H11" t="str">
            <v>CO1.PCCNTR.5732174</v>
          </cell>
          <cell r="I11">
            <v>45303</v>
          </cell>
          <cell r="J11" t="str">
            <v xml:space="preserve">1 1. Natural </v>
          </cell>
          <cell r="K11" t="str">
            <v>26 26-Persona Natural</v>
          </cell>
          <cell r="L11" t="str">
            <v>MARIAN VALERIA RAMIREZ GUZMAN</v>
          </cell>
          <cell r="M11">
            <v>1020839386</v>
          </cell>
          <cell r="N11">
            <v>3</v>
          </cell>
          <cell r="O11" t="str">
            <v>Bogotá</v>
          </cell>
          <cell r="P11">
            <v>36214</v>
          </cell>
          <cell r="Q11" t="str">
            <v>Bogotá</v>
          </cell>
          <cell r="R11" t="str">
            <v>1 1. Nacional</v>
          </cell>
          <cell r="S11" t="str">
            <v>3 3. Único Contratista</v>
          </cell>
          <cell r="T11" t="str">
            <v>CLL 2 · 5-67 MOSQUERA</v>
          </cell>
          <cell r="U11">
            <v>7526161</v>
          </cell>
          <cell r="V11" t="str">
            <v>valeramljb@gmail.conn</v>
          </cell>
          <cell r="X11" t="str">
            <v xml:space="preserve">MEDICINA VETERINARIA - </v>
          </cell>
          <cell r="Y11" t="str">
            <v>NO</v>
          </cell>
          <cell r="Z11" t="str">
            <v>NO</v>
          </cell>
          <cell r="AA11" t="str">
            <v>ANTIGUO</v>
          </cell>
          <cell r="AB11" t="str">
            <v>Ninguno</v>
          </cell>
          <cell r="AC11" t="str">
            <v>MUJER</v>
          </cell>
          <cell r="AD11" t="str">
            <v>N/A</v>
          </cell>
          <cell r="AE11" t="str">
            <v>N/A</v>
          </cell>
          <cell r="AF11" t="str">
            <v>N/A</v>
          </cell>
          <cell r="AG11" t="str">
            <v>N/A</v>
          </cell>
          <cell r="AH11" t="str">
            <v>https://community.secop.gov.co/Public/Tendering/OpportunityDetail/Index?noticeUID=CO1.NTC.5420363&amp;isFromPublicArea=True&amp;isModal=False</v>
          </cell>
          <cell r="AI11">
            <v>45303</v>
          </cell>
          <cell r="AJ11">
            <v>45310</v>
          </cell>
          <cell r="AK11" t="str">
            <v>2 2. Meses</v>
          </cell>
          <cell r="AL11">
            <v>3</v>
          </cell>
          <cell r="AM11">
            <v>90</v>
          </cell>
          <cell r="AN11">
            <v>45400</v>
          </cell>
          <cell r="AO11" t="str">
            <v>ENERO</v>
          </cell>
          <cell r="AP11">
            <v>5750805</v>
          </cell>
          <cell r="AQ11">
            <v>3</v>
          </cell>
          <cell r="AR11">
            <v>1916935</v>
          </cell>
          <cell r="AS11" t="str">
            <v>Apoyo</v>
          </cell>
          <cell r="AT11" t="str">
            <v>1. Pesos Colombianos</v>
          </cell>
          <cell r="AU11" t="str">
            <v>17 17. Contrato de Prestación de Servicios</v>
          </cell>
          <cell r="AV11" t="str">
            <v>Contratos de prestación de servicios profesionales y de apoyo a la gestión</v>
          </cell>
          <cell r="AW11" t="str">
            <v xml:space="preserve">33 33-Servicios Apoyo a la Gestion de la Entidad (servicios administrativos) </v>
          </cell>
          <cell r="AX11" t="str">
            <v>NA</v>
          </cell>
          <cell r="AY11" t="str">
            <v>5 5. Contratación directa</v>
          </cell>
          <cell r="AZ11" t="str">
            <v>33 Prestación de Servicios Profesionales y Apoyo (5-8)</v>
          </cell>
          <cell r="BA11" t="str">
            <v>Prestación Servicios</v>
          </cell>
          <cell r="BB11" t="str">
            <v>1 1. Ley 80</v>
          </cell>
          <cell r="BC11" t="str">
            <v>PRESTAR SERVICIOS DE APOYO PARA REALIZAR LAS ACTIVIDADES RUTINARIAS DE CUIDADO, ALIMENTACION, MANEJO, BIENESTAR, ACICALAMIENTO, ASI COMO APOYO EN LA ELABORACION DE DIETAS Y PESAJE DE LOS ANIMALES ALBERGADOS EN LA UNIDAD DE CUIDADO ANIMAL.</v>
          </cell>
          <cell r="BD11" t="str">
            <v>1.Realizar las actividades diarias de bienestar de los animales albergados en la
Unidad de Cuidado Animal, como lo son: paseo de animales, actividades de enriquecimiento ambiental
y adecuaciones de los caniles y gatiles designados por el supervisor del contrato. Registrar en el sistema
la información relacionada. (paseos y actividades de enriquecimiento).2.Realizar el suministro de agua,
alimento seco y las dietas establecidas por el área de nutrición, tanto genéricas como dietas especiales.
Registrar en el sistema la información relacionada. (alimentación).3.Realizar el apoyo al área de
nutrición en la preparación de dietas y en el pesaje de los animales, de acuerdo con lo establecido en
los procedimientos y protocolos vigentes del IDPYBA.4.Realizar el reporte diario de novedades que se  presenten con los animales bajo su custodia. (Monitoreo) y hacer el seguimiento de las novedades según las recomendaciones del profesional a cargo. Registrar en el sistema la información relacionada. (novedades medicas).5.Realizar el reporte diario de novedades que se presenten con la infraestructura física, apoyar las labores de limpieza y orden de los caniles, gatiles, áreas de paseo y corrales; así mismo, apoyar las labores logísticas de mantenimiento con el manejo de los animales a cargo.6.Apoyar las actividades programadas por el Instituto Distrital de Protección y Bienestar Animal brindando atención a los animales, que se encuentran en la Unidad de Cuidado Animal en las jornadas externas y eventos que se requiera. 7.Contar con elementos de protección personal y elementos básicos que le permitan cumplir adecuadamente sus obligaciones contractuales y hacer uso adecuado de los mismos.8. Participar de las actividades relacionadas con la seguridad y salud en el trabajo que sean convocadas por el área. Esto incluye capacitaciones, inducciones, reinducciones y participación en investigaciones de accidentes laborales. El contratista se compromete a colaborar plenamente y asistir a todas las sesiones y reuniones requeridas para garantizar el cumplimiento de las normativas de seguridad y protección laboral.9. Organizar la documentación producida y recibida en ejercicio de sus funciones de acuerdo con los procedimientos de gestión documental vigentes, así como gestionar las transferencias primarias conforme a la Tabla de Retención Documental de la entidad. 10.Asistir y participar en las reuniones, mesas de trabajo y capacitaciones que sean desarrolladas por los diferentes programas del IDPYBA. 11. Apoyar las jornadas de adopciones o brigadas médicas en las que se solicite el acompañamiento.12. Las demás que le sean asignadas por el supervisor del contrato.</v>
          </cell>
          <cell r="BE11" t="str">
            <v>SUBDIRECCIÓN DE ATENCION A LA FAUNA</v>
          </cell>
          <cell r="BF11" t="str">
            <v>CUIDADOR</v>
          </cell>
          <cell r="BH11">
            <v>1105673572</v>
          </cell>
          <cell r="BI11">
            <v>0</v>
          </cell>
          <cell r="BJ11" t="str">
            <v>OSCAR ALEXANDER JIMENEZ MANTHA</v>
          </cell>
          <cell r="BK11" t="str">
            <v>Subdirector de Atención a la Fauna</v>
          </cell>
          <cell r="BL11" t="str">
            <v>SUBDIRECCIÓN DE ATENCIÓN A LA FAUNA</v>
          </cell>
          <cell r="BM11" t="str">
            <v>JESUS ALBERTO MARTINEZ CESPEDES</v>
          </cell>
          <cell r="BN11" t="str">
            <v>1 1. Inversión</v>
          </cell>
          <cell r="BO11" t="str">
            <v>7551-2</v>
          </cell>
          <cell r="BP11" t="str">
            <v>6 6: Prestacion de servicios</v>
          </cell>
          <cell r="BQ11" t="str">
            <v>28</v>
          </cell>
          <cell r="BS11">
            <v>38</v>
          </cell>
          <cell r="BT11">
            <v>5750805</v>
          </cell>
          <cell r="BU11" t="str">
            <v xml:space="preserve">1 1. Nacional </v>
          </cell>
          <cell r="BV11" t="str">
            <v>1 1. Ingresos Corrientes</v>
          </cell>
          <cell r="CY11">
            <v>45400</v>
          </cell>
          <cell r="CZ11">
            <v>5750805</v>
          </cell>
          <cell r="DA11" t="str">
            <v>EJECUCION</v>
          </cell>
          <cell r="DB11">
            <v>5750805</v>
          </cell>
          <cell r="DC11">
            <v>0</v>
          </cell>
        </row>
        <row r="12">
          <cell r="F12">
            <v>9</v>
          </cell>
          <cell r="G12" t="str">
            <v>PA-009-2024</v>
          </cell>
          <cell r="I12">
            <v>45302</v>
          </cell>
          <cell r="J12" t="str">
            <v xml:space="preserve">1 1. Natural </v>
          </cell>
          <cell r="K12" t="str">
            <v>26 26-Persona Natural</v>
          </cell>
          <cell r="L12" t="str">
            <v>LUZ ALBILIA SANABRIA PULIDO</v>
          </cell>
          <cell r="M12">
            <v>52814929</v>
          </cell>
          <cell r="N12">
            <v>1</v>
          </cell>
          <cell r="O12" t="str">
            <v>Bogotá</v>
          </cell>
          <cell r="P12">
            <v>30358</v>
          </cell>
          <cell r="Q12" t="str">
            <v>Bogotá</v>
          </cell>
          <cell r="R12" t="str">
            <v>1 1. Nacional</v>
          </cell>
          <cell r="S12" t="str">
            <v>3 3. Único Contratista</v>
          </cell>
          <cell r="T12" t="str">
            <v>CL 127 C BIS 92 B 16</v>
          </cell>
          <cell r="U12">
            <v>6019482830</v>
          </cell>
          <cell r="V12" t="str">
            <v>luzsanabriapulido11@gmail.com</v>
          </cell>
          <cell r="X12" t="str">
            <v>BACHILLER</v>
          </cell>
          <cell r="Y12" t="str">
            <v>NO</v>
          </cell>
          <cell r="Z12" t="str">
            <v>NO</v>
          </cell>
          <cell r="AA12" t="str">
            <v>ANTIGUO</v>
          </cell>
          <cell r="AC12" t="str">
            <v>MUJER</v>
          </cell>
          <cell r="AD12" t="str">
            <v>N/A</v>
          </cell>
          <cell r="AE12" t="str">
            <v>N/A</v>
          </cell>
          <cell r="AF12" t="str">
            <v>N/A</v>
          </cell>
          <cell r="AG12" t="str">
            <v>N/A</v>
          </cell>
          <cell r="AH12" t="str">
            <v>https://community.secop.gov.co/Public/Tendering/OpportunityDetail/Index?noticeUID=CO1.NTC.5415158&amp;isFromPublicArea=True&amp;isModal=False</v>
          </cell>
          <cell r="AI12">
            <v>45302</v>
          </cell>
          <cell r="AJ12">
            <v>45303</v>
          </cell>
          <cell r="AK12" t="str">
            <v>2 2. Meses</v>
          </cell>
          <cell r="AL12">
            <v>3</v>
          </cell>
          <cell r="AM12">
            <v>90</v>
          </cell>
          <cell r="AN12">
            <v>45393</v>
          </cell>
          <cell r="AO12" t="str">
            <v>ENERO</v>
          </cell>
          <cell r="AP12">
            <v>5750805</v>
          </cell>
          <cell r="AQ12">
            <v>3</v>
          </cell>
          <cell r="AR12">
            <v>1916935</v>
          </cell>
          <cell r="AS12" t="str">
            <v>Apoyo</v>
          </cell>
          <cell r="AT12" t="str">
            <v>1. Pesos Colombianos</v>
          </cell>
          <cell r="AU12" t="str">
            <v>17 17. Contrato de Prestación de Servicios</v>
          </cell>
          <cell r="AV12" t="str">
            <v>Contratos de prestación de servicios profesionales y de apoyo a la gestión</v>
          </cell>
          <cell r="AW12" t="str">
            <v xml:space="preserve">33 33-Servicios Apoyo a la Gestion de la Entidad (servicios administrativos) </v>
          </cell>
          <cell r="AX12" t="str">
            <v>NA</v>
          </cell>
          <cell r="AY12" t="str">
            <v>5 5. Contratación directa</v>
          </cell>
          <cell r="AZ12" t="str">
            <v>33 Prestación de Servicios Profesionales y Apoyo (5-8)</v>
          </cell>
          <cell r="BA12" t="str">
            <v>Prestación Servicios</v>
          </cell>
          <cell r="BB12" t="str">
            <v>1 1. Ley 80</v>
          </cell>
          <cell r="BC12" t="str">
            <v>PRESTAR SERVICIOS DE APOYO PARA REALIZAR LAS ACTIVIDADES RUTINARIAS DE CUIDADO, ALIMENTACION, MANEJO, BIENESTAR, ACICALAMIENTO, ASI COMO APOYO EN LA ELABORACION DE DIETAS Y PESAJE DE LOS ANIMALES ALBERGADOS EN LA UNIDAD DE CUIDADO ANIMAL</v>
          </cell>
          <cell r="BE12" t="str">
            <v>SUBDIRECCIÓN DE ATENCION A LA FAUNA</v>
          </cell>
          <cell r="BF12" t="str">
            <v>CUIDADOR</v>
          </cell>
          <cell r="BH12">
            <v>1105673572</v>
          </cell>
          <cell r="BI12">
            <v>0</v>
          </cell>
          <cell r="BJ12" t="str">
            <v>OSCAR ALEXANDER JIMENEZ MANTHA</v>
          </cell>
          <cell r="BK12" t="str">
            <v>Subdirector de Atención a la Fauna</v>
          </cell>
          <cell r="BL12" t="str">
            <v>SUBDIRECCIÓN DE ATENCIÓN A LA FAUNA</v>
          </cell>
          <cell r="BM12" t="str">
            <v>JESUS ALBERTO MARTINEZ CESPEDES</v>
          </cell>
          <cell r="BN12" t="str">
            <v>1 1. Inversión</v>
          </cell>
          <cell r="BO12" t="str">
            <v>7551-2</v>
          </cell>
          <cell r="BP12" t="str">
            <v>6 6: Prestacion de servicios</v>
          </cell>
          <cell r="BQ12" t="str">
            <v>35</v>
          </cell>
          <cell r="BS12">
            <v>6</v>
          </cell>
          <cell r="BT12">
            <v>5750805</v>
          </cell>
          <cell r="BU12" t="str">
            <v xml:space="preserve">1 1. Nacional </v>
          </cell>
          <cell r="BV12" t="str">
            <v>1 1. Ingresos Corrientes</v>
          </cell>
          <cell r="CY12">
            <v>45393</v>
          </cell>
          <cell r="CZ12">
            <v>5750805</v>
          </cell>
          <cell r="DA12" t="str">
            <v>EJECUCION</v>
          </cell>
          <cell r="DB12">
            <v>5750805</v>
          </cell>
          <cell r="DC12">
            <v>0</v>
          </cell>
        </row>
        <row r="13">
          <cell r="F13">
            <v>43</v>
          </cell>
          <cell r="G13" t="str">
            <v>PA-043-2024</v>
          </cell>
          <cell r="I13">
            <v>45308</v>
          </cell>
          <cell r="J13" t="str">
            <v xml:space="preserve">1 1. Natural </v>
          </cell>
          <cell r="K13" t="str">
            <v>26 26-Persona Natural</v>
          </cell>
          <cell r="L13" t="str">
            <v xml:space="preserve"> JAIRO PAMPLONA</v>
          </cell>
          <cell r="M13">
            <v>19466585</v>
          </cell>
          <cell r="N13">
            <v>6</v>
          </cell>
          <cell r="O13" t="str">
            <v>Bogotá</v>
          </cell>
          <cell r="P13">
            <v>22360</v>
          </cell>
          <cell r="Q13" t="str">
            <v>Bogotá</v>
          </cell>
          <cell r="R13" t="str">
            <v>1 1. Nacional</v>
          </cell>
          <cell r="S13" t="str">
            <v>3 3. Único Contratista</v>
          </cell>
          <cell r="T13" t="str">
            <v>CARRERA 145 142 F 50 CASA 13</v>
          </cell>
          <cell r="U13">
            <v>3167033259</v>
          </cell>
          <cell r="V13" t="str">
            <v>jairopam61@gmail.com</v>
          </cell>
          <cell r="X13" t="str">
            <v>BACHILLER</v>
          </cell>
          <cell r="Y13" t="str">
            <v>NO</v>
          </cell>
          <cell r="Z13" t="str">
            <v>NO</v>
          </cell>
          <cell r="AA13" t="str">
            <v>ANTIGUO</v>
          </cell>
          <cell r="AB13" t="str">
            <v>Ninguno</v>
          </cell>
          <cell r="AC13" t="str">
            <v>HOMBRE</v>
          </cell>
          <cell r="AD13" t="str">
            <v>N/A</v>
          </cell>
          <cell r="AE13" t="str">
            <v>N/A</v>
          </cell>
          <cell r="AF13" t="str">
            <v>N/A</v>
          </cell>
          <cell r="AG13" t="str">
            <v>N/A</v>
          </cell>
          <cell r="AH13" t="str">
            <v>https://community.secop.gov.co/Public/Tendering/OpportunityDetail/Index?noticeUID=CO1.NTC.5449815&amp;isFromPublicArea=True&amp;isModal=False</v>
          </cell>
          <cell r="AI13">
            <v>45309</v>
          </cell>
          <cell r="AJ13">
            <v>45314</v>
          </cell>
          <cell r="AK13" t="str">
            <v>2 2. Meses</v>
          </cell>
          <cell r="AL13">
            <v>3</v>
          </cell>
          <cell r="AM13">
            <v>90</v>
          </cell>
          <cell r="AN13">
            <v>45404</v>
          </cell>
          <cell r="AO13" t="str">
            <v>ENERO</v>
          </cell>
          <cell r="AP13">
            <v>5750805</v>
          </cell>
          <cell r="AQ13">
            <v>3</v>
          </cell>
          <cell r="AR13">
            <v>1916935</v>
          </cell>
          <cell r="AS13" t="str">
            <v>Apoyo</v>
          </cell>
          <cell r="AT13" t="str">
            <v>1. Pesos Colombianos</v>
          </cell>
          <cell r="AU13" t="str">
            <v>17 17. Contrato de Prestación de Servicios</v>
          </cell>
          <cell r="AV13" t="str">
            <v>Contratos de prestación de servicios profesionales y de apoyo a la gestión</v>
          </cell>
          <cell r="AW13" t="str">
            <v xml:space="preserve">33 33-Servicios Apoyo a la Gestion de la Entidad (servicios administrativos) </v>
          </cell>
          <cell r="AX13" t="str">
            <v>NA</v>
          </cell>
          <cell r="AY13" t="str">
            <v>5 5. Contratación directa</v>
          </cell>
          <cell r="AZ13" t="str">
            <v>33 Prestación de Servicios Profesionales y Apoyo (5-8)</v>
          </cell>
          <cell r="BA13" t="str">
            <v>Prestación Servicios</v>
          </cell>
          <cell r="BB13" t="str">
            <v>1 1. Ley 80</v>
          </cell>
          <cell r="BC13" t="str">
            <v>ATENDER Y ASISITIR LA PRESTAClON DE LOS SERVICIOS DE MANTENIMIENTO INTEGRAL DE LA UNIDAD DE CUIDADO ANIMAL, DEL INSTITUTO DISTRITAL DE PROTECCION Y BIENESTAR ANIMAL</v>
          </cell>
          <cell r="BE13" t="str">
            <v>SUBDIRECCIÓN DE ATENCION A LA FAUNA</v>
          </cell>
          <cell r="BF13" t="str">
            <v>MANTENIMIENTO</v>
          </cell>
          <cell r="BH13">
            <v>1105673572</v>
          </cell>
          <cell r="BI13">
            <v>0</v>
          </cell>
          <cell r="BJ13" t="str">
            <v>OSCAR ALEXANDER JIMENEZ MANTHA</v>
          </cell>
          <cell r="BK13" t="str">
            <v>Subdirector de Atención a la Fauna</v>
          </cell>
          <cell r="BL13" t="str">
            <v>SUBDIRECCIÓN DE ATENCIÓN A LA FAUNA</v>
          </cell>
          <cell r="BM13" t="str">
            <v>JESUS ALBERTO MARTINEZ CESPEDES</v>
          </cell>
          <cell r="BN13" t="str">
            <v>1 1. Inversión</v>
          </cell>
          <cell r="BO13" t="str">
            <v>7551-2</v>
          </cell>
          <cell r="BP13" t="str">
            <v>6 6: Prestacion de servicios</v>
          </cell>
          <cell r="BQ13" t="str">
            <v>11</v>
          </cell>
          <cell r="BS13">
            <v>93</v>
          </cell>
          <cell r="BT13">
            <v>5750805</v>
          </cell>
          <cell r="BU13" t="str">
            <v xml:space="preserve">1 1. Nacional </v>
          </cell>
          <cell r="BV13" t="str">
            <v>1 1. Ingresos Corrientes</v>
          </cell>
          <cell r="CY13">
            <v>45404</v>
          </cell>
          <cell r="CZ13">
            <v>5750805</v>
          </cell>
          <cell r="DA13" t="str">
            <v>EJECUCION</v>
          </cell>
          <cell r="DB13">
            <v>5750805</v>
          </cell>
          <cell r="DC13">
            <v>0</v>
          </cell>
        </row>
        <row r="14">
          <cell r="F14">
            <v>49</v>
          </cell>
          <cell r="G14" t="str">
            <v>PA-049-2024</v>
          </cell>
          <cell r="I14">
            <v>45308</v>
          </cell>
          <cell r="J14" t="str">
            <v xml:space="preserve">1 1. Natural </v>
          </cell>
          <cell r="K14" t="str">
            <v>26 26-Persona Natural</v>
          </cell>
          <cell r="L14" t="str">
            <v>LINA MARIA CIFUENTES GUZMAN</v>
          </cell>
          <cell r="M14">
            <v>1013607399</v>
          </cell>
          <cell r="N14">
            <v>8</v>
          </cell>
          <cell r="O14" t="str">
            <v>Bogotá</v>
          </cell>
          <cell r="P14">
            <v>32768</v>
          </cell>
          <cell r="Q14" t="str">
            <v>La Dorada Caldas</v>
          </cell>
          <cell r="R14" t="str">
            <v>1 1. Nacional</v>
          </cell>
          <cell r="S14" t="str">
            <v>3 3. Único Contratista</v>
          </cell>
          <cell r="T14" t="str">
            <v>CLL 7 # 92-51 MZ 6 LOTE 2 CASA 60</v>
          </cell>
          <cell r="U14">
            <v>3504191733</v>
          </cell>
          <cell r="V14" t="str">
            <v>lima58513@gmail.com</v>
          </cell>
          <cell r="X14" t="str">
            <v>TECNOLOGIA EN CONTROL AMBIENTAL</v>
          </cell>
          <cell r="Y14" t="str">
            <v>NO</v>
          </cell>
          <cell r="Z14" t="str">
            <v>NO</v>
          </cell>
          <cell r="AA14" t="str">
            <v>ANTIGUO</v>
          </cell>
          <cell r="AB14" t="str">
            <v>Ninguno</v>
          </cell>
          <cell r="AC14" t="str">
            <v>MUJER</v>
          </cell>
          <cell r="AD14" t="str">
            <v>N/A</v>
          </cell>
          <cell r="AE14" t="str">
            <v>N/A</v>
          </cell>
          <cell r="AF14" t="str">
            <v>N/A</v>
          </cell>
          <cell r="AG14" t="str">
            <v>N/A</v>
          </cell>
          <cell r="AH14" t="str">
            <v>https://community.secop.gov.co/Public/Tendering/OpportunityDetail/Index?noticeUID=CO1.NTC.5449703&amp;isFromPublicArea=True&amp;isModal=False</v>
          </cell>
          <cell r="AI14">
            <v>45308</v>
          </cell>
          <cell r="AJ14">
            <v>45315</v>
          </cell>
          <cell r="AK14" t="str">
            <v>2 2. Meses</v>
          </cell>
          <cell r="AL14">
            <v>3</v>
          </cell>
          <cell r="AM14">
            <v>90</v>
          </cell>
          <cell r="AN14">
            <v>45405</v>
          </cell>
          <cell r="AO14" t="str">
            <v>ENERO</v>
          </cell>
          <cell r="AP14">
            <v>5750805</v>
          </cell>
          <cell r="AQ14">
            <v>3</v>
          </cell>
          <cell r="AR14">
            <v>1916935</v>
          </cell>
          <cell r="AS14" t="str">
            <v>Apoyo</v>
          </cell>
          <cell r="AT14" t="str">
            <v>1. Pesos Colombianos</v>
          </cell>
          <cell r="AU14" t="str">
            <v>17 17. Contrato de Prestación de Servicios</v>
          </cell>
          <cell r="AV14" t="str">
            <v>Contratos de prestación de servicios profesionales y de apoyo a la gestión</v>
          </cell>
          <cell r="AW14" t="str">
            <v xml:space="preserve">33 33-Servicios Apoyo a la Gestion de la Entidad (servicios administrativos) </v>
          </cell>
          <cell r="AX14" t="str">
            <v>NA</v>
          </cell>
          <cell r="AY14" t="str">
            <v>5 5. Contratación directa</v>
          </cell>
          <cell r="AZ14" t="str">
            <v>33 Prestación de Servicios Profesionales y Apoyo (5-8)</v>
          </cell>
          <cell r="BA14" t="str">
            <v>Prestación Servicios</v>
          </cell>
          <cell r="BB14" t="str">
            <v>1 1. Ley 80</v>
          </cell>
          <cell r="BC14" t="str">
            <v>PRESTAR SERVICIOS DE APOYO PARA REALIZAR LAS ACTIVIDADES RUTINARIAS DE MANEJO, BIENESTAR Y GROOMER DE LOS ANIMALES ALBERGADOS EN LA UNIDAD DE  CUIDADO ANIMAL</v>
          </cell>
          <cell r="BE14" t="str">
            <v>SUBDIRECCIÓN DE ATENCION A LA FAUNA</v>
          </cell>
          <cell r="BF14" t="str">
            <v>CUIDADOR</v>
          </cell>
          <cell r="BH14">
            <v>1105673572</v>
          </cell>
          <cell r="BI14">
            <v>0</v>
          </cell>
          <cell r="BJ14" t="str">
            <v>OSCAR ALEXANDER JIMENEZ MANTHA</v>
          </cell>
          <cell r="BK14" t="str">
            <v>Subdirector de Atención a la Fauna</v>
          </cell>
          <cell r="BL14" t="str">
            <v>SUBDIRECCIÓN DE ATENCIÓN A LA FAUNA</v>
          </cell>
          <cell r="BM14" t="str">
            <v>JESUS ALBERTO MARTINEZ CESPEDES</v>
          </cell>
          <cell r="BN14" t="str">
            <v>1 1. Inversión</v>
          </cell>
          <cell r="BO14" t="str">
            <v>7551-2</v>
          </cell>
          <cell r="BP14" t="str">
            <v>6 6: Prestacion de servicios</v>
          </cell>
          <cell r="BQ14" t="str">
            <v>37</v>
          </cell>
          <cell r="BS14">
            <v>129</v>
          </cell>
          <cell r="BT14">
            <v>5750805</v>
          </cell>
          <cell r="BU14" t="str">
            <v xml:space="preserve">1 1. Nacional </v>
          </cell>
          <cell r="BV14" t="str">
            <v>1 1. Ingresos Corrientes</v>
          </cell>
          <cell r="CY14">
            <v>45405</v>
          </cell>
          <cell r="CZ14">
            <v>5750805</v>
          </cell>
          <cell r="DA14" t="str">
            <v>EJECUCION</v>
          </cell>
          <cell r="DB14">
            <v>5750805</v>
          </cell>
          <cell r="DC14">
            <v>0</v>
          </cell>
        </row>
        <row r="15">
          <cell r="F15">
            <v>64</v>
          </cell>
          <cell r="G15" t="str">
            <v>PA-064-2024</v>
          </cell>
          <cell r="I15">
            <v>45310</v>
          </cell>
          <cell r="J15" t="str">
            <v xml:space="preserve">1 1. Natural </v>
          </cell>
          <cell r="K15" t="str">
            <v>26 26-Persona Natural</v>
          </cell>
          <cell r="L15" t="str">
            <v>PAOLA ANDREA SANCHEZ BRAUSSIN</v>
          </cell>
          <cell r="M15">
            <v>52335022</v>
          </cell>
          <cell r="N15">
            <v>1</v>
          </cell>
          <cell r="O15" t="str">
            <v>Bogotá</v>
          </cell>
          <cell r="P15">
            <v>27699</v>
          </cell>
          <cell r="Q15" t="str">
            <v>Bogotá</v>
          </cell>
          <cell r="R15" t="str">
            <v>1 1. Nacional</v>
          </cell>
          <cell r="S15" t="str">
            <v>3 3. Único Contratista</v>
          </cell>
          <cell r="T15" t="str">
            <v>ZN Vereda El Verjon Bajo Finca La Esperanza Lote 1</v>
          </cell>
          <cell r="U15">
            <v>7497684</v>
          </cell>
          <cell r="V15" t="str">
            <v>psb1101@hotmail.com</v>
          </cell>
          <cell r="X15" t="str">
            <v>BACHILLER</v>
          </cell>
          <cell r="Y15" t="str">
            <v>NO</v>
          </cell>
          <cell r="Z15" t="str">
            <v>NO</v>
          </cell>
          <cell r="AA15" t="str">
            <v>ANTIGUO</v>
          </cell>
          <cell r="AB15" t="str">
            <v>Ninguno</v>
          </cell>
          <cell r="AC15" t="str">
            <v>MUJER</v>
          </cell>
          <cell r="AD15" t="str">
            <v>N/A</v>
          </cell>
          <cell r="AE15" t="str">
            <v>N/A</v>
          </cell>
          <cell r="AF15" t="str">
            <v>N/A</v>
          </cell>
          <cell r="AG15" t="str">
            <v>N/A</v>
          </cell>
          <cell r="AH15" t="str">
            <v>https://community.secop.gov.co/Public/Tendering/ContractNoticePhases/View?PPI=CO1.PPI.29303860&amp;isFromPublicArea=True&amp;isModal=False</v>
          </cell>
          <cell r="AI15">
            <v>45310</v>
          </cell>
          <cell r="AJ15">
            <v>45323</v>
          </cell>
          <cell r="AK15" t="str">
            <v>2 2. Meses</v>
          </cell>
          <cell r="AL15">
            <v>3</v>
          </cell>
          <cell r="AM15">
            <v>90</v>
          </cell>
          <cell r="AN15">
            <v>45412</v>
          </cell>
          <cell r="AO15" t="str">
            <v>ENERO</v>
          </cell>
          <cell r="AP15">
            <v>5750805</v>
          </cell>
          <cell r="AQ15">
            <v>3</v>
          </cell>
          <cell r="AR15">
            <v>1916935</v>
          </cell>
          <cell r="AS15" t="str">
            <v>Apoyo</v>
          </cell>
          <cell r="AT15" t="str">
            <v>1. Pesos Colombianos</v>
          </cell>
          <cell r="AU15" t="str">
            <v>17 17. Contrato de Prestación de Servicios</v>
          </cell>
          <cell r="AV15" t="str">
            <v>Contratos de prestación de servicios profesionales y de apoyo a la gestión</v>
          </cell>
          <cell r="AW15" t="str">
            <v xml:space="preserve">33 33-Servicios Apoyo a la Gestion de la Entidad (servicios administrativos) </v>
          </cell>
          <cell r="AX15" t="str">
            <v>NA</v>
          </cell>
          <cell r="AY15" t="str">
            <v>5 5. Contratación directa</v>
          </cell>
          <cell r="AZ15" t="str">
            <v>33 Prestación de Servicios Profesionales y Apoyo (5-8)</v>
          </cell>
          <cell r="BA15" t="str">
            <v>Prestación Servicios</v>
          </cell>
          <cell r="BB15" t="str">
            <v>1 1. Ley 80</v>
          </cell>
          <cell r="BC15" t="str">
            <v>PRESTAR SERVICIOS PARA GESTIONAR, SUMINISTRAR INFORMACIONN Y EMITIR RESPUESTA A LAS SOLICITUDES DE ATENCION A DENUNCIAS DE MALTRATO ANIMAL Y URGENCIAS Y EMERGENCIAS VETERINARIAS, PRESENTADAS POR LA CIUDADANlA EN EL MARCO DE LA PROTECCION Y BIENESTAR ANIMAL</v>
          </cell>
          <cell r="BE15" t="str">
            <v>SUBDIRECCIÓN DE ATENCION A LA FAUNA</v>
          </cell>
          <cell r="BF15" t="str">
            <v>LINEA 123</v>
          </cell>
          <cell r="BH15">
            <v>1105673572</v>
          </cell>
          <cell r="BI15">
            <v>0</v>
          </cell>
          <cell r="BJ15" t="str">
            <v>OSCAR ALEXANDER JIMENEZ MANTHA</v>
          </cell>
          <cell r="BK15" t="str">
            <v>Subdirector de Atención a la Fauna</v>
          </cell>
          <cell r="BL15" t="str">
            <v>SUBDIRECCIÓN DE ATENCIÓN A LA FAUNA</v>
          </cell>
          <cell r="BM15" t="str">
            <v>JESUS ALBERTO MARTINEZ CESPEDES</v>
          </cell>
          <cell r="BN15" t="str">
            <v>1 1. Inversión</v>
          </cell>
          <cell r="BO15" t="str">
            <v>7551-2</v>
          </cell>
          <cell r="BP15" t="str">
            <v>6 6: Prestacion de servicios</v>
          </cell>
          <cell r="BQ15" t="str">
            <v>18</v>
          </cell>
          <cell r="BS15">
            <v>107</v>
          </cell>
          <cell r="BT15">
            <v>5750805</v>
          </cell>
          <cell r="BU15" t="str">
            <v xml:space="preserve">1 1. Nacional </v>
          </cell>
          <cell r="BV15" t="str">
            <v>1 1. Ingresos Corrientes</v>
          </cell>
          <cell r="CY15">
            <v>45412</v>
          </cell>
          <cell r="CZ15">
            <v>5750805</v>
          </cell>
          <cell r="DA15" t="str">
            <v>EJECUCION</v>
          </cell>
          <cell r="DB15">
            <v>5750805</v>
          </cell>
          <cell r="DC15">
            <v>0</v>
          </cell>
        </row>
        <row r="16">
          <cell r="F16">
            <v>67</v>
          </cell>
          <cell r="G16" t="str">
            <v>PA-067-2024</v>
          </cell>
          <cell r="I16">
            <v>45310</v>
          </cell>
          <cell r="J16" t="str">
            <v xml:space="preserve">1 1. Natural </v>
          </cell>
          <cell r="K16" t="str">
            <v>26 26-Persona Natural</v>
          </cell>
          <cell r="L16" t="str">
            <v>LIGIA ALEXANDRA HERNANDEZ MORALES</v>
          </cell>
          <cell r="M16">
            <v>52108100</v>
          </cell>
          <cell r="N16">
            <v>3</v>
          </cell>
          <cell r="O16" t="str">
            <v>Bogotá</v>
          </cell>
          <cell r="P16">
            <v>26624</v>
          </cell>
          <cell r="Q16" t="str">
            <v>Bogotá</v>
          </cell>
          <cell r="R16" t="str">
            <v>1 1. Nacional</v>
          </cell>
          <cell r="S16" t="str">
            <v>3 3. Único Contratista</v>
          </cell>
          <cell r="T16" t="str">
            <v>KR 15 B 4 42</v>
          </cell>
          <cell r="U16">
            <v>6016415525</v>
          </cell>
          <cell r="V16" t="str">
            <v>lialexahermo@hotmail.com</v>
          </cell>
          <cell r="X16" t="str">
            <v>TECNICA PROFESIONAL EN ADMINISTRACION DE EMPRESAS Y TECNOLOGA EN NOGOCIACION INTERNACIONAL</v>
          </cell>
          <cell r="Y16" t="str">
            <v>NO</v>
          </cell>
          <cell r="Z16" t="str">
            <v>NO</v>
          </cell>
          <cell r="AA16" t="str">
            <v>ANTIGUO</v>
          </cell>
          <cell r="AB16" t="str">
            <v>Ninguno</v>
          </cell>
          <cell r="AC16" t="str">
            <v>MUJER</v>
          </cell>
          <cell r="AD16" t="str">
            <v>N/A</v>
          </cell>
          <cell r="AE16" t="str">
            <v>N/A</v>
          </cell>
          <cell r="AF16" t="str">
            <v>N/A</v>
          </cell>
          <cell r="AG16" t="str">
            <v>N/A</v>
          </cell>
          <cell r="AH16" t="str">
            <v>https://community.secop.gov.co/Public/Tendering/OpportunityDetail/Index?noticeUID=CO1.NTC.5469654&amp;isFromPublicArea=True&amp;isModal=False</v>
          </cell>
          <cell r="AI16">
            <v>45310</v>
          </cell>
          <cell r="AJ16">
            <v>45317</v>
          </cell>
          <cell r="AK16" t="str">
            <v>2 2. Meses</v>
          </cell>
          <cell r="AL16">
            <v>3</v>
          </cell>
          <cell r="AM16">
            <v>90</v>
          </cell>
          <cell r="AN16">
            <v>45407</v>
          </cell>
          <cell r="AO16" t="str">
            <v>ENERO</v>
          </cell>
          <cell r="AP16">
            <v>5750805</v>
          </cell>
          <cell r="AQ16">
            <v>3</v>
          </cell>
          <cell r="AR16">
            <v>1916935</v>
          </cell>
          <cell r="AS16" t="str">
            <v>Apoyo</v>
          </cell>
          <cell r="AT16" t="str">
            <v>1. Pesos Colombianos</v>
          </cell>
          <cell r="AU16" t="str">
            <v>17 17. Contrato de Prestación de Servicios</v>
          </cell>
          <cell r="AV16" t="str">
            <v>Contratos de prestación de servicios profesionales y de apoyo a la gestión</v>
          </cell>
          <cell r="AW16" t="str">
            <v xml:space="preserve">33 33-Servicios Apoyo a la Gestion de la Entidad (servicios administrativos) </v>
          </cell>
          <cell r="AX16" t="str">
            <v>NA</v>
          </cell>
          <cell r="AY16" t="str">
            <v>5 5. Contratación directa</v>
          </cell>
          <cell r="AZ16" t="str">
            <v>33 Prestación de Servicios Profesionales y Apoyo (5-8)</v>
          </cell>
          <cell r="BA16" t="str">
            <v>Prestación Servicios</v>
          </cell>
          <cell r="BB16" t="str">
            <v>1 1. Ley 80</v>
          </cell>
          <cell r="BC16" t="str">
            <v>PRESTAR SERVICIOS PARA GESTIONAR, SUMINISTRAR INFORMACIONN Y EMITIR RESPUESTA A LAS SOLICITUDES DE ATENCION A DENUNCIAS DE MALTRATO ANIMAL Y URGENCIAS Y EMERGENCIAS VETERINARIAS, PRESENTADAS POR LA CIUDADANlA EN EL MARCO DE LA PROTECCION Y BIENESTAR ANIMAL</v>
          </cell>
          <cell r="BE16" t="str">
            <v>SUBDIRECCIÓN DE ATENCION A LA FAUNA</v>
          </cell>
          <cell r="BF16" t="str">
            <v>LINEA 123</v>
          </cell>
          <cell r="BH16">
            <v>1105673572</v>
          </cell>
          <cell r="BI16">
            <v>0</v>
          </cell>
          <cell r="BJ16" t="str">
            <v>OSCAR ALEXANDER JIMENEZ MANTHA</v>
          </cell>
          <cell r="BK16" t="str">
            <v>Subdirector de Atención a la Fauna</v>
          </cell>
          <cell r="BL16" t="str">
            <v>SUBDIRECCIÓN DE ATENCIÓN A LA FAUNA</v>
          </cell>
          <cell r="BM16" t="str">
            <v>JESUS ALBERTO MARTINEZ CESPEDES</v>
          </cell>
          <cell r="BN16" t="str">
            <v>1 1. Inversión</v>
          </cell>
          <cell r="BO16" t="str">
            <v>7551-2</v>
          </cell>
          <cell r="BP16" t="str">
            <v>6 6: Prestacion de servicios</v>
          </cell>
          <cell r="BQ16" t="str">
            <v>16</v>
          </cell>
          <cell r="BS16">
            <v>109</v>
          </cell>
          <cell r="BT16">
            <v>5750805</v>
          </cell>
          <cell r="BU16" t="str">
            <v xml:space="preserve">1 1. Nacional </v>
          </cell>
          <cell r="BV16" t="str">
            <v>1 1. Ingresos Corrientes</v>
          </cell>
          <cell r="CY16">
            <v>45407</v>
          </cell>
          <cell r="CZ16">
            <v>5750805</v>
          </cell>
          <cell r="DA16" t="str">
            <v>EJECUCION</v>
          </cell>
          <cell r="DB16">
            <v>5750805</v>
          </cell>
          <cell r="DC16">
            <v>0</v>
          </cell>
        </row>
        <row r="17">
          <cell r="F17">
            <v>73</v>
          </cell>
          <cell r="G17" t="str">
            <v>PA-073-2024</v>
          </cell>
          <cell r="I17">
            <v>45310</v>
          </cell>
          <cell r="J17" t="str">
            <v xml:space="preserve">1 1. Natural </v>
          </cell>
          <cell r="K17" t="str">
            <v>26 26-Persona Natural</v>
          </cell>
          <cell r="L17" t="str">
            <v>WILMER CORREA FIGUEROA</v>
          </cell>
          <cell r="M17">
            <v>1012426785</v>
          </cell>
          <cell r="N17">
            <v>7</v>
          </cell>
          <cell r="O17" t="str">
            <v>Bogotá</v>
          </cell>
          <cell r="P17">
            <v>34892</v>
          </cell>
          <cell r="Q17" t="str">
            <v>Florencia</v>
          </cell>
          <cell r="R17" t="str">
            <v>1 1. Nacional</v>
          </cell>
          <cell r="S17" t="str">
            <v>3 3. Único Contratista</v>
          </cell>
          <cell r="T17" t="str">
            <v>CRA  85 bis A N° 69 sur - 18</v>
          </cell>
          <cell r="U17">
            <v>3118086507</v>
          </cell>
          <cell r="V17" t="str">
            <v>correafw1013@hotmail.com</v>
          </cell>
          <cell r="X17" t="str">
            <v>BACHILLER</v>
          </cell>
          <cell r="Y17" t="str">
            <v>NO</v>
          </cell>
          <cell r="Z17" t="str">
            <v>NO</v>
          </cell>
          <cell r="AA17" t="str">
            <v>ANTIGUO</v>
          </cell>
          <cell r="AB17" t="str">
            <v>Ninguno</v>
          </cell>
          <cell r="AC17" t="str">
            <v>HOMBRE</v>
          </cell>
          <cell r="AD17" t="str">
            <v>N/A</v>
          </cell>
          <cell r="AE17" t="str">
            <v>N/A</v>
          </cell>
          <cell r="AF17" t="str">
            <v>N/A</v>
          </cell>
          <cell r="AG17" t="str">
            <v>N/A</v>
          </cell>
          <cell r="AH17" t="str">
            <v>https://community.secop.gov.co/Public/Tendering/OpportunityDetail/Index?noticeUID=CO1.NTC.5471171&amp;isFromPublicArea=True&amp;isModal=False</v>
          </cell>
          <cell r="AI17">
            <v>45313</v>
          </cell>
          <cell r="AJ17">
            <v>45317</v>
          </cell>
          <cell r="AK17" t="str">
            <v>2 2. Meses</v>
          </cell>
          <cell r="AL17">
            <v>3</v>
          </cell>
          <cell r="AM17">
            <v>90</v>
          </cell>
          <cell r="AN17">
            <v>45407</v>
          </cell>
          <cell r="AO17" t="str">
            <v>ENERO</v>
          </cell>
          <cell r="AP17">
            <v>5750805</v>
          </cell>
          <cell r="AQ17">
            <v>3</v>
          </cell>
          <cell r="AR17">
            <v>1916935</v>
          </cell>
          <cell r="AS17" t="str">
            <v>Apoyo</v>
          </cell>
          <cell r="AT17" t="str">
            <v>1. Pesos Colombianos</v>
          </cell>
          <cell r="AU17" t="str">
            <v>17 17. Contrato de Prestación de Servicios</v>
          </cell>
          <cell r="AV17" t="str">
            <v>Contratos de prestación de servicios profesionales y de apoyo a la gestión</v>
          </cell>
          <cell r="AW17" t="str">
            <v xml:space="preserve">33 33-Servicios Apoyo a la Gestion de la Entidad (servicios administrativos) </v>
          </cell>
          <cell r="AX17" t="str">
            <v>NA</v>
          </cell>
          <cell r="AY17" t="str">
            <v>5 5. Contratación directa</v>
          </cell>
          <cell r="AZ17" t="str">
            <v>33 Prestación de Servicios Profesionales y Apoyo (5-8)</v>
          </cell>
          <cell r="BA17" t="str">
            <v>Prestación Servicios</v>
          </cell>
          <cell r="BB17" t="str">
            <v>1 1. Ley 80</v>
          </cell>
          <cell r="BC17" t="str">
            <v>PRESTAR SERVICIOS DE APOYO PARA REALIZAR LAS ACTIVIDADES RUTINARIAS DE CUIDADO, ALIMENTACION. MANEJO. BIENESTAR, ACICALAMIENTO, ASI COMO APOYO EN LA
ELABORACION DE DIETAS Y PESAJE DE LOS ANIMALES ALBERGADOS EN LA UNIDAD DE CUIDADO ANIMAL</v>
          </cell>
          <cell r="BE17" t="str">
            <v>SUBDIRECCIÓN DE ATENCION A LA FAUNA</v>
          </cell>
          <cell r="BF17" t="str">
            <v>CUIDADOR</v>
          </cell>
          <cell r="BH17">
            <v>1105673572</v>
          </cell>
          <cell r="BI17">
            <v>0</v>
          </cell>
          <cell r="BJ17" t="str">
            <v>OSCAR ALEXANDER JIMENEZ MANTHA</v>
          </cell>
          <cell r="BK17" t="str">
            <v>Subdirector de Atención a la Fauna</v>
          </cell>
          <cell r="BL17" t="str">
            <v>SUBDIRECCIÓN DE ATENCIÓN A LA FAUNA</v>
          </cell>
          <cell r="BM17" t="str">
            <v>JESUS ALBERTO MARTINEZ CESPEDES</v>
          </cell>
          <cell r="BN17" t="str">
            <v>1 1. Inversión</v>
          </cell>
          <cell r="BO17" t="str">
            <v>7551-2</v>
          </cell>
          <cell r="BP17" t="str">
            <v>6 6: Prestacion de servicios</v>
          </cell>
          <cell r="BQ17" t="str">
            <v>167</v>
          </cell>
          <cell r="BS17">
            <v>127</v>
          </cell>
          <cell r="BT17">
            <v>5750805</v>
          </cell>
          <cell r="BU17" t="str">
            <v xml:space="preserve">1 1. Nacional </v>
          </cell>
          <cell r="BV17" t="str">
            <v>1 1. Ingresos Corrientes</v>
          </cell>
          <cell r="CY17">
            <v>45407</v>
          </cell>
          <cell r="CZ17">
            <v>5750805</v>
          </cell>
          <cell r="DA17" t="str">
            <v>EJECUCION</v>
          </cell>
          <cell r="DB17">
            <v>5750805</v>
          </cell>
          <cell r="DC17">
            <v>0</v>
          </cell>
        </row>
        <row r="18">
          <cell r="F18">
            <v>75</v>
          </cell>
          <cell r="G18" t="str">
            <v>PA-075-2024</v>
          </cell>
          <cell r="I18">
            <v>45310</v>
          </cell>
          <cell r="J18" t="str">
            <v xml:space="preserve">1 1. Natural </v>
          </cell>
          <cell r="K18" t="str">
            <v>26 26-Persona Natural</v>
          </cell>
          <cell r="L18" t="str">
            <v>JOAQUIN GOMEZ HERNANDEZ</v>
          </cell>
          <cell r="M18">
            <v>19367885</v>
          </cell>
          <cell r="N18">
            <v>6</v>
          </cell>
          <cell r="O18" t="str">
            <v>Bogotá</v>
          </cell>
          <cell r="P18">
            <v>21647</v>
          </cell>
          <cell r="Q18" t="str">
            <v>Bogotá</v>
          </cell>
          <cell r="R18" t="str">
            <v>1 1. Nacional</v>
          </cell>
          <cell r="S18" t="str">
            <v>3 3. Único Contratista</v>
          </cell>
          <cell r="T18" t="str">
            <v>Calle 14 B 116 69 Bloque 2 Casa 15</v>
          </cell>
          <cell r="U18">
            <v>4663639</v>
          </cell>
          <cell r="V18" t="str">
            <v>Jgomezher59@hotmail.com</v>
          </cell>
          <cell r="X18" t="str">
            <v>BACHILLER</v>
          </cell>
          <cell r="Y18" t="str">
            <v>NO</v>
          </cell>
          <cell r="Z18" t="str">
            <v>NO</v>
          </cell>
          <cell r="AA18" t="str">
            <v>ANTIGUO</v>
          </cell>
          <cell r="AB18" t="str">
            <v>Ninguno</v>
          </cell>
          <cell r="AC18" t="str">
            <v>HOMBRE</v>
          </cell>
          <cell r="AD18" t="str">
            <v>N/A</v>
          </cell>
          <cell r="AE18" t="str">
            <v>N/A</v>
          </cell>
          <cell r="AF18" t="str">
            <v>N/A</v>
          </cell>
          <cell r="AG18" t="str">
            <v>N/A</v>
          </cell>
          <cell r="AH18" t="str">
            <v>https://community.secop.gov.co/Public/Tendering/OpportunityDetail/Index?noticeUID=CO1.NTC.5469258&amp;isFromPublicArea=True&amp;isModal=False</v>
          </cell>
          <cell r="AI18">
            <v>45310</v>
          </cell>
          <cell r="AJ18">
            <v>45314</v>
          </cell>
          <cell r="AK18" t="str">
            <v>2 2. Meses</v>
          </cell>
          <cell r="AL18">
            <v>3</v>
          </cell>
          <cell r="AM18">
            <v>90</v>
          </cell>
          <cell r="AN18">
            <v>45404</v>
          </cell>
          <cell r="AO18" t="str">
            <v>ENERO</v>
          </cell>
          <cell r="AP18">
            <v>5750805</v>
          </cell>
          <cell r="AQ18">
            <v>3</v>
          </cell>
          <cell r="AR18">
            <v>1916935</v>
          </cell>
          <cell r="AS18" t="str">
            <v>Apoyo</v>
          </cell>
          <cell r="AT18" t="str">
            <v>1. Pesos Colombianos</v>
          </cell>
          <cell r="AU18" t="str">
            <v>17 17. Contrato de Prestación de Servicios</v>
          </cell>
          <cell r="AV18" t="str">
            <v>Contratos de prestación de servicios profesionales y de apoyo a la gestión</v>
          </cell>
          <cell r="AW18" t="str">
            <v xml:space="preserve">33 33-Servicios Apoyo a la Gestion de la Entidad (servicios administrativos) </v>
          </cell>
          <cell r="AX18" t="str">
            <v>NA</v>
          </cell>
          <cell r="AY18" t="str">
            <v>5 5. Contratación directa</v>
          </cell>
          <cell r="AZ18" t="str">
            <v>33 Prestación de Servicios Profesionales y Apoyo (5-8)</v>
          </cell>
          <cell r="BA18" t="str">
            <v>Prestación Servicios</v>
          </cell>
          <cell r="BB18" t="str">
            <v>1 1. Ley 80</v>
          </cell>
          <cell r="BC18" t="str">
            <v>PRESTAR SERVICIOS DE APOYO PARA REALIZAR LAS ACTIVIDADES RUTINARIAS DE CUIDADO, ALIMENTACION. MANEJO. BIENESTAR, ACICALAMIENTO, ASI COMO APOYO EN LA
ELABORACION DE DIETAS Y PESAJE DE LOS ANIMALES ALBERGADOS EN LA UNIDAD DE CUIDADO ANIMAL</v>
          </cell>
          <cell r="BE18" t="str">
            <v>SUBDIRECCIÓN DE ATENCION A LA FAUNA</v>
          </cell>
          <cell r="BF18" t="str">
            <v>CUIDADOR</v>
          </cell>
          <cell r="BH18">
            <v>1105673572</v>
          </cell>
          <cell r="BI18">
            <v>0</v>
          </cell>
          <cell r="BJ18" t="str">
            <v>OSCAR ALEXANDER JIMENEZ MANTHA</v>
          </cell>
          <cell r="BK18" t="str">
            <v>Subdirector de Atención a la Fauna</v>
          </cell>
          <cell r="BL18" t="str">
            <v>SUBDIRECCIÓN DE ATENCIÓN A LA FAUNA</v>
          </cell>
          <cell r="BM18" t="str">
            <v>JESUS ALBERTO MARTINEZ CESPEDES</v>
          </cell>
          <cell r="BN18" t="str">
            <v>1 1. Inversión</v>
          </cell>
          <cell r="BO18" t="str">
            <v>7551-2</v>
          </cell>
          <cell r="BP18" t="str">
            <v>6 6: Prestacion de servicios</v>
          </cell>
          <cell r="BQ18" t="str">
            <v>171</v>
          </cell>
          <cell r="BS18">
            <v>115</v>
          </cell>
          <cell r="BT18">
            <v>5750805</v>
          </cell>
          <cell r="BU18" t="str">
            <v xml:space="preserve">1 1. Nacional </v>
          </cell>
          <cell r="BV18" t="str">
            <v>1 1. Ingresos Corrientes</v>
          </cell>
          <cell r="CY18">
            <v>45404</v>
          </cell>
          <cell r="CZ18">
            <v>5750805</v>
          </cell>
          <cell r="DA18" t="str">
            <v>EJECUCION</v>
          </cell>
          <cell r="DB18">
            <v>5750805</v>
          </cell>
          <cell r="DC18">
            <v>0</v>
          </cell>
        </row>
        <row r="19">
          <cell r="F19">
            <v>76</v>
          </cell>
          <cell r="G19" t="str">
            <v>PA-076-2024</v>
          </cell>
          <cell r="I19">
            <v>45310</v>
          </cell>
          <cell r="J19" t="str">
            <v xml:space="preserve">1 1. Natural </v>
          </cell>
          <cell r="K19" t="str">
            <v>26 26-Persona Natural</v>
          </cell>
          <cell r="L19" t="str">
            <v>MAYRA ALEJANDRA VASQUEZ CARDENAS</v>
          </cell>
          <cell r="M19">
            <v>1023162297</v>
          </cell>
          <cell r="N19">
            <v>1</v>
          </cell>
          <cell r="O19" t="str">
            <v>Bogotá</v>
          </cell>
          <cell r="P19">
            <v>38068</v>
          </cell>
          <cell r="Q19" t="str">
            <v>Bogotá</v>
          </cell>
          <cell r="R19" t="str">
            <v>1 1. Nacional</v>
          </cell>
          <cell r="S19" t="str">
            <v>3 3. Único Contratista</v>
          </cell>
          <cell r="T19" t="str">
            <v xml:space="preserve">KR 90 BIS 75 77 </v>
          </cell>
          <cell r="U19">
            <v>3214381205</v>
          </cell>
          <cell r="V19" t="str">
            <v xml:space="preserve"> mayravasquez205@gmail.com</v>
          </cell>
          <cell r="X19" t="str">
            <v>BACHILLER</v>
          </cell>
          <cell r="Y19" t="str">
            <v>NO</v>
          </cell>
          <cell r="Z19" t="str">
            <v>NO</v>
          </cell>
          <cell r="AA19" t="str">
            <v>ANTIGUO</v>
          </cell>
          <cell r="AC19" t="str">
            <v>MUJER</v>
          </cell>
          <cell r="AD19" t="str">
            <v>N/A</v>
          </cell>
          <cell r="AE19" t="str">
            <v>N/A</v>
          </cell>
          <cell r="AF19" t="str">
            <v>N/A</v>
          </cell>
          <cell r="AG19" t="str">
            <v>N/A</v>
          </cell>
          <cell r="AH19" t="str">
            <v>https://community.secop.gov.co/Public/Tendering/OpportunityDetail/Index?noticeUID=CO1.NTC.5472220&amp;isFromPublicArea=True&amp;isModal=False</v>
          </cell>
          <cell r="AI19">
            <v>45311</v>
          </cell>
          <cell r="AJ19">
            <v>45315</v>
          </cell>
          <cell r="AK19" t="str">
            <v>2 2. Meses</v>
          </cell>
          <cell r="AL19">
            <v>3</v>
          </cell>
          <cell r="AM19">
            <v>90</v>
          </cell>
          <cell r="AN19">
            <v>45405</v>
          </cell>
          <cell r="AO19" t="str">
            <v>ENERO</v>
          </cell>
          <cell r="AP19">
            <v>5750805</v>
          </cell>
          <cell r="AQ19">
            <v>3</v>
          </cell>
          <cell r="AR19">
            <v>1916935</v>
          </cell>
          <cell r="AS19" t="str">
            <v>Apoyo</v>
          </cell>
          <cell r="AT19" t="str">
            <v>1. Pesos Colombianos</v>
          </cell>
          <cell r="AU19" t="str">
            <v>17 17. Contrato de Prestación de Servicios</v>
          </cell>
          <cell r="AV19" t="str">
            <v>Contratos de prestación de servicios profesionales y de apoyo a la gestión</v>
          </cell>
          <cell r="AW19" t="str">
            <v xml:space="preserve">33 33-Servicios Apoyo a la Gestion de la Entidad (servicios administrativos) </v>
          </cell>
          <cell r="AX19" t="str">
            <v>NA</v>
          </cell>
          <cell r="AY19" t="str">
            <v>5 5. Contratación directa</v>
          </cell>
          <cell r="AZ19" t="str">
            <v>33 Prestación de Servicios Profesionales y Apoyo (5-8)</v>
          </cell>
          <cell r="BA19" t="str">
            <v>Prestación Servicios</v>
          </cell>
          <cell r="BB19" t="str">
            <v>1 1. Ley 80</v>
          </cell>
          <cell r="BC19" t="str">
            <v>PRESTAR SERVICIOS DE APOYO PARA REALIZAR LAS ACTIVIDADES RUTINARIAS DE CUIDADO, ALIMENTACION. MANEJO. BIENESTAR, ACICALAMIENTO, ASI COMO APOYO EN LA
ELABORACION DE DIETAS Y PESAJE DE LOS ANIMALES ALBERGADOS EN LA UNIDAD DE CUIDADO ANIMAL</v>
          </cell>
          <cell r="BE19" t="str">
            <v>SUBDIRECCIÓN DE ATENCION A LA FAUNA</v>
          </cell>
          <cell r="BF19" t="str">
            <v>CUIDADOR</v>
          </cell>
          <cell r="BH19">
            <v>1105673572</v>
          </cell>
          <cell r="BI19">
            <v>0</v>
          </cell>
          <cell r="BJ19" t="str">
            <v>OSCAR ALEXANDER JIMENEZ MANTHA</v>
          </cell>
          <cell r="BK19" t="str">
            <v>Subdirector de Atención a la Fauna</v>
          </cell>
          <cell r="BL19" t="str">
            <v>SUBDIRECCIÓN DE ATENCIÓN A LA FAUNA</v>
          </cell>
          <cell r="BM19" t="str">
            <v>JESUS ALBERTO MARTINEZ CESPEDES</v>
          </cell>
          <cell r="BN19" t="str">
            <v>1 1. Inversión</v>
          </cell>
          <cell r="BO19" t="str">
            <v>7551-2</v>
          </cell>
          <cell r="BP19" t="str">
            <v>6 6: Prestacion de servicios</v>
          </cell>
          <cell r="BQ19" t="str">
            <v>166</v>
          </cell>
          <cell r="BS19">
            <v>116</v>
          </cell>
          <cell r="BT19">
            <v>5750805</v>
          </cell>
          <cell r="BU19" t="str">
            <v xml:space="preserve">1 1. Nacional </v>
          </cell>
          <cell r="BV19" t="str">
            <v>1 1. Ingresos Corrientes</v>
          </cell>
          <cell r="CY19">
            <v>45405</v>
          </cell>
          <cell r="CZ19">
            <v>5750805</v>
          </cell>
          <cell r="DA19" t="str">
            <v>EJECUCION</v>
          </cell>
          <cell r="DB19">
            <v>5750805</v>
          </cell>
          <cell r="DC19">
            <v>0</v>
          </cell>
        </row>
        <row r="20">
          <cell r="F20">
            <v>78</v>
          </cell>
          <cell r="G20" t="str">
            <v>PA-078-2024</v>
          </cell>
          <cell r="I20">
            <v>45310</v>
          </cell>
          <cell r="J20" t="str">
            <v xml:space="preserve">1 1. Natural </v>
          </cell>
          <cell r="K20" t="str">
            <v>26 26-Persona Natural</v>
          </cell>
          <cell r="L20" t="str">
            <v xml:space="preserve">YAMIR BRAVO </v>
          </cell>
          <cell r="M20">
            <v>93293199</v>
          </cell>
          <cell r="N20">
            <v>1</v>
          </cell>
          <cell r="O20" t="str">
            <v xml:space="preserve">Libano </v>
          </cell>
          <cell r="P20">
            <v>26547</v>
          </cell>
          <cell r="Q20" t="str">
            <v xml:space="preserve">Libano </v>
          </cell>
          <cell r="R20" t="str">
            <v>1 1. Nacional</v>
          </cell>
          <cell r="S20" t="str">
            <v>3 3. Único Contratista</v>
          </cell>
          <cell r="T20" t="str">
            <v>CLL 7 # 92-51 casa 88</v>
          </cell>
          <cell r="U20">
            <v>3132123312</v>
          </cell>
          <cell r="V20" t="str">
            <v>yamirbravo72@hotmail.com</v>
          </cell>
          <cell r="X20" t="str">
            <v>TECNICA PROFESIONAL EN COMUNICACION Y RELACIONES PUBLICAS</v>
          </cell>
          <cell r="Y20" t="str">
            <v>NO</v>
          </cell>
          <cell r="Z20" t="str">
            <v>NO</v>
          </cell>
          <cell r="AA20" t="str">
            <v>ANTIGUO</v>
          </cell>
          <cell r="AB20" t="str">
            <v>Ninguno</v>
          </cell>
          <cell r="AC20" t="str">
            <v>HOMBRE</v>
          </cell>
          <cell r="AD20" t="str">
            <v>N/A</v>
          </cell>
          <cell r="AE20" t="str">
            <v>N/A</v>
          </cell>
          <cell r="AF20" t="str">
            <v>N/A</v>
          </cell>
          <cell r="AG20" t="str">
            <v>N/A</v>
          </cell>
          <cell r="AH20" t="str">
            <v>https://community.secop.gov.co/Public/Tendering/ContractNoticePhases/View?PPI=CO1.PPI.29304295&amp;isFromPublicArea=True&amp;isModal=False</v>
          </cell>
          <cell r="AI20">
            <v>45313</v>
          </cell>
          <cell r="AJ20">
            <v>45317</v>
          </cell>
          <cell r="AK20" t="str">
            <v>2 2. Meses</v>
          </cell>
          <cell r="AL20">
            <v>3</v>
          </cell>
          <cell r="AM20">
            <v>90</v>
          </cell>
          <cell r="AN20">
            <v>45407</v>
          </cell>
          <cell r="AO20" t="str">
            <v>ENERO</v>
          </cell>
          <cell r="AP20">
            <v>5750805</v>
          </cell>
          <cell r="AQ20">
            <v>3</v>
          </cell>
          <cell r="AR20">
            <v>1916935</v>
          </cell>
          <cell r="AS20" t="str">
            <v>Apoyo</v>
          </cell>
          <cell r="AT20" t="str">
            <v>1. Pesos Colombianos</v>
          </cell>
          <cell r="AU20" t="str">
            <v>17 17. Contrato de Prestación de Servicios</v>
          </cell>
          <cell r="AV20" t="str">
            <v>Contratos de prestación de servicios profesionales y de apoyo a la gestión</v>
          </cell>
          <cell r="AW20" t="str">
            <v xml:space="preserve">33 33-Servicios Apoyo a la Gestion de la Entidad (servicios administrativos) </v>
          </cell>
          <cell r="AX20" t="str">
            <v>NA</v>
          </cell>
          <cell r="AY20" t="str">
            <v>5 5. Contratación directa</v>
          </cell>
          <cell r="AZ20" t="str">
            <v>33 Prestación de Servicios Profesionales y Apoyo (5-8)</v>
          </cell>
          <cell r="BA20" t="str">
            <v>Prestación Servicios</v>
          </cell>
          <cell r="BB20" t="str">
            <v>1 1. Ley 80</v>
          </cell>
          <cell r="BC20" t="str">
            <v>PRESTAR SERVICIOS DE APOYO PARA REALIZAR LAS ACTIVIDADES RUTINARIAS DE CUIDADO, ALIMENTACION. MANEJO. BIENESTAR, ACICALAMIENTO, ASI COMO APOYO EN LA
ELABORACION DE DIETAS Y PESAJE DE LOS ANIMALES ALBERGADOS EN LA UNIDAD DE CUIDADO ANIMAL</v>
          </cell>
          <cell r="BE20" t="str">
            <v>SUBDIRECCIÓN DE ATENCION A LA FAUNA</v>
          </cell>
          <cell r="BF20" t="str">
            <v>CUIDADOR</v>
          </cell>
          <cell r="BH20">
            <v>1105673572</v>
          </cell>
          <cell r="BI20">
            <v>0</v>
          </cell>
          <cell r="BJ20" t="str">
            <v>OSCAR ALEXANDER JIMENEZ MANTHA</v>
          </cell>
          <cell r="BK20" t="str">
            <v>Subdirector de Atención a la Fauna</v>
          </cell>
          <cell r="BL20" t="str">
            <v>SUBDIRECCIÓN DE ATENCIÓN A LA FAUNA</v>
          </cell>
          <cell r="BM20" t="str">
            <v>JESUS ALBERTO MARTINEZ CESPEDES</v>
          </cell>
          <cell r="BN20" t="str">
            <v>1 1. Inversión</v>
          </cell>
          <cell r="BO20" t="str">
            <v>7551-2</v>
          </cell>
          <cell r="BP20" t="str">
            <v>6 6: Prestacion de servicios</v>
          </cell>
          <cell r="BQ20" t="str">
            <v>172</v>
          </cell>
          <cell r="BS20">
            <v>128</v>
          </cell>
          <cell r="BT20">
            <v>5750805</v>
          </cell>
          <cell r="BU20" t="str">
            <v xml:space="preserve">1 1. Nacional </v>
          </cell>
          <cell r="BV20" t="str">
            <v>1 1. Ingresos Corrientes</v>
          </cell>
          <cell r="CY20">
            <v>45407</v>
          </cell>
          <cell r="CZ20">
            <v>5750805</v>
          </cell>
          <cell r="DA20" t="str">
            <v>EJECUCION</v>
          </cell>
          <cell r="DB20">
            <v>5750805</v>
          </cell>
          <cell r="DC20">
            <v>0</v>
          </cell>
        </row>
        <row r="21">
          <cell r="F21">
            <v>96</v>
          </cell>
          <cell r="G21" t="str">
            <v>PA-096-2024</v>
          </cell>
          <cell r="I21">
            <v>45317</v>
          </cell>
          <cell r="J21" t="str">
            <v xml:space="preserve">1 1. Natural </v>
          </cell>
          <cell r="K21" t="str">
            <v>26 26-Persona Natural</v>
          </cell>
          <cell r="L21" t="str">
            <v>RAFITH JAVY VARGAS PARRA</v>
          </cell>
          <cell r="M21">
            <v>1193341507</v>
          </cell>
          <cell r="N21">
            <v>7</v>
          </cell>
          <cell r="O21" t="str">
            <v>Soacha</v>
          </cell>
          <cell r="P21">
            <v>36784</v>
          </cell>
          <cell r="Q21" t="str">
            <v>Soacha</v>
          </cell>
          <cell r="R21" t="str">
            <v>1 1. Nacional</v>
          </cell>
          <cell r="S21" t="str">
            <v>3 3. Único Contratista</v>
          </cell>
          <cell r="T21" t="str">
            <v xml:space="preserve">KR 15B 34 58 </v>
          </cell>
          <cell r="U21">
            <v>61879876</v>
          </cell>
          <cell r="V21" t="str">
            <v>javijavi1978@hotmail.com</v>
          </cell>
          <cell r="X21" t="str">
            <v>BACHILLER</v>
          </cell>
          <cell r="AA21" t="str">
            <v>NUEVO</v>
          </cell>
          <cell r="AC21" t="str">
            <v>HOMBRE</v>
          </cell>
          <cell r="AD21" t="str">
            <v>N/A</v>
          </cell>
          <cell r="AE21" t="str">
            <v>N/A</v>
          </cell>
          <cell r="AF21" t="str">
            <v>N/A</v>
          </cell>
          <cell r="AG21" t="str">
            <v>N/A</v>
          </cell>
          <cell r="AH21" t="str">
            <v>https://community.secop.gov.co/Public/Tendering/ContractNoticePhases/View?PPI=CO1.PPI.29446912&amp;isFromPublicArea=True&amp;isModal=False</v>
          </cell>
          <cell r="AI21">
            <v>45317</v>
          </cell>
          <cell r="AJ21">
            <v>45317</v>
          </cell>
          <cell r="AK21" t="str">
            <v>2 2. Meses</v>
          </cell>
          <cell r="AL21">
            <v>3</v>
          </cell>
          <cell r="AM21">
            <v>90</v>
          </cell>
          <cell r="AN21">
            <v>45407</v>
          </cell>
          <cell r="AO21" t="str">
            <v>ENERO</v>
          </cell>
          <cell r="AP21">
            <v>5750805</v>
          </cell>
          <cell r="AQ21">
            <v>3</v>
          </cell>
          <cell r="AR21">
            <v>1916935</v>
          </cell>
          <cell r="AS21" t="str">
            <v>Apoyo</v>
          </cell>
          <cell r="AT21" t="str">
            <v>1. Pesos Colombianos</v>
          </cell>
          <cell r="AU21" t="str">
            <v>17 17. Contrato de Prestación de Servicios</v>
          </cell>
          <cell r="AV21" t="str">
            <v>Contratos de prestación de servicios profesionales y de apoyo a la gestión</v>
          </cell>
          <cell r="AW21" t="str">
            <v xml:space="preserve">33 33-Servicios Apoyo a la Gestion de la Entidad (servicios administrativos) </v>
          </cell>
          <cell r="AX21" t="str">
            <v>NA</v>
          </cell>
          <cell r="AY21" t="str">
            <v>5 5. Contratación directa</v>
          </cell>
          <cell r="AZ21" t="str">
            <v>33 Prestación de Servicios Profesionales y Apoyo (5-8)</v>
          </cell>
          <cell r="BA21" t="str">
            <v>Prestación Servicios</v>
          </cell>
          <cell r="BB21" t="str">
            <v>1 1. Ley 80</v>
          </cell>
          <cell r="BC21" t="str">
            <v>PRESTAR SERVICIOS DE APOYO PARA REALIZAR LAS ACTIVIDADES RUTINARIAS DE CUIDADO, ALIMENTACION. MANEJO. BIENESTAR, ACICALAMIENTO, ASI COMO APOYO EN LA
ELABORACION DE DIETAS Y PESAJE DE LOS ANIMALES ALBERGADOS EN LA UNIDAD DE CUIDADO ANIMAL</v>
          </cell>
          <cell r="BE21" t="str">
            <v>SUBDIRECCIÓN DE ATENCION A LA FAUNA</v>
          </cell>
          <cell r="BF21" t="str">
            <v>CUIDADOR</v>
          </cell>
          <cell r="BH21">
            <v>1105673572</v>
          </cell>
          <cell r="BI21">
            <v>0</v>
          </cell>
          <cell r="BJ21" t="str">
            <v>OSCAR ALEXANDER JIMENEZ MANTHA</v>
          </cell>
          <cell r="BK21" t="str">
            <v>Subdirector de Atención a la Fauna</v>
          </cell>
          <cell r="BL21" t="str">
            <v>SUBDIRECCIÓN DE ATENCIÓN A LA FAUNA</v>
          </cell>
          <cell r="BM21" t="str">
            <v>JESUS ALBERTO MARTINEZ CESPEDES</v>
          </cell>
          <cell r="BN21" t="str">
            <v>1 1. Inversión</v>
          </cell>
          <cell r="BO21" t="str">
            <v>7551-2</v>
          </cell>
          <cell r="BP21" t="str">
            <v>6 6: Prestacion de servicios</v>
          </cell>
          <cell r="BQ21" t="str">
            <v>173</v>
          </cell>
          <cell r="BS21">
            <v>146</v>
          </cell>
          <cell r="BT21">
            <v>5750805</v>
          </cell>
          <cell r="BU21" t="str">
            <v xml:space="preserve">1 1. Nacional </v>
          </cell>
          <cell r="BV21" t="str">
            <v>1 1. Ingresos Corrientes</v>
          </cell>
          <cell r="CY21">
            <v>45407</v>
          </cell>
          <cell r="CZ21">
            <v>5750805</v>
          </cell>
          <cell r="DA21" t="str">
            <v>EJECUCION</v>
          </cell>
          <cell r="DB21">
            <v>5750805</v>
          </cell>
          <cell r="DC21">
            <v>0</v>
          </cell>
        </row>
        <row r="22">
          <cell r="F22">
            <v>98</v>
          </cell>
          <cell r="G22" t="str">
            <v>PA-098-2024</v>
          </cell>
          <cell r="I22">
            <v>45317</v>
          </cell>
          <cell r="J22" t="str">
            <v xml:space="preserve">1 1. Natural </v>
          </cell>
          <cell r="K22" t="str">
            <v>26 26-Persona Natural</v>
          </cell>
          <cell r="L22" t="str">
            <v>ELIZABET MARIA MURCIA CONTRERAS</v>
          </cell>
          <cell r="M22">
            <v>1033698619</v>
          </cell>
          <cell r="N22">
            <v>5</v>
          </cell>
          <cell r="O22" t="str">
            <v>Bogotá</v>
          </cell>
          <cell r="P22">
            <v>32284</v>
          </cell>
          <cell r="Q22" t="str">
            <v>Bogotá</v>
          </cell>
          <cell r="R22" t="str">
            <v>1 1. Nacional</v>
          </cell>
          <cell r="S22" t="str">
            <v>3 3. Único Contratista</v>
          </cell>
          <cell r="T22" t="str">
            <v>CLL 33 13 K 21</v>
          </cell>
          <cell r="U22" t="str">
            <v>3208048866</v>
          </cell>
          <cell r="V22" t="str">
            <v>murciaeliza_@hotmail.com</v>
          </cell>
          <cell r="X22" t="str">
            <v>BACHILLER</v>
          </cell>
          <cell r="Y22" t="str">
            <v>NO</v>
          </cell>
          <cell r="Z22" t="str">
            <v>NO</v>
          </cell>
          <cell r="AA22" t="str">
            <v>ANTIGUO</v>
          </cell>
          <cell r="AB22" t="str">
            <v>Ninguno</v>
          </cell>
          <cell r="AC22" t="str">
            <v>MUJER</v>
          </cell>
          <cell r="AD22" t="str">
            <v>N/A</v>
          </cell>
          <cell r="AE22" t="str">
            <v>N/A</v>
          </cell>
          <cell r="AF22" t="str">
            <v>N/A</v>
          </cell>
          <cell r="AG22" t="str">
            <v>N/A</v>
          </cell>
          <cell r="AH22" t="str">
            <v>https://community.secop.gov.co/Public/Tendering/ContractNoticePhases/View?PPI=CO1.PPI.29460488&amp;isFromPublicArea=True&amp;isModal=False</v>
          </cell>
          <cell r="AI22">
            <v>45320</v>
          </cell>
          <cell r="AJ22">
            <v>45323</v>
          </cell>
          <cell r="AK22" t="str">
            <v>2 2. Meses</v>
          </cell>
          <cell r="AL22">
            <v>3</v>
          </cell>
          <cell r="AM22">
            <v>90</v>
          </cell>
          <cell r="AN22">
            <v>45412</v>
          </cell>
          <cell r="AO22" t="str">
            <v>ENERO</v>
          </cell>
          <cell r="AP22">
            <v>5750805</v>
          </cell>
          <cell r="AQ22">
            <v>3</v>
          </cell>
          <cell r="AR22">
            <v>1916935</v>
          </cell>
          <cell r="AS22" t="str">
            <v>Apoyo</v>
          </cell>
          <cell r="AT22" t="str">
            <v>1. Pesos Colombianos</v>
          </cell>
          <cell r="AU22" t="str">
            <v>17 17. Contrato de Prestación de Servicios</v>
          </cell>
          <cell r="AV22" t="str">
            <v>Contratos de prestación de servicios profesionales y de apoyo a la gestión</v>
          </cell>
          <cell r="AW22" t="str">
            <v xml:space="preserve">33 33-Servicios Apoyo a la Gestion de la Entidad (servicios administrativos) </v>
          </cell>
          <cell r="AX22" t="str">
            <v>NA</v>
          </cell>
          <cell r="AY22" t="str">
            <v>5 5. Contratación directa</v>
          </cell>
          <cell r="AZ22" t="str">
            <v>33 Prestación de Servicios Profesionales y Apoyo (5-8)</v>
          </cell>
          <cell r="BA22" t="str">
            <v>Prestación Servicios</v>
          </cell>
          <cell r="BB22" t="str">
            <v>1 1. Ley 80</v>
          </cell>
          <cell r="BC22" t="str">
            <v>PRESTAR SERVICIOS PARA GESTIONAR, SUMINISTRAR INFORMACIONN Y EMITIR RESPUESTA A LAS SOLICITUDES DE ATENCION A DENUNCIAS DE MALTRATO ANIMAL Y URGENCIAS Y EMERGENCIAS VETERINARIAS, PRESENTADAS POR LA CIUDADANlA EN EL MARCO DE LA PROTECCION Y BIENESTAR ANIMAL</v>
          </cell>
          <cell r="BE22" t="str">
            <v>SUBDIRECCIÓN DE ATENCION A LA FAUNA</v>
          </cell>
          <cell r="BF22" t="str">
            <v>LINEA 123</v>
          </cell>
          <cell r="BM22" t="str">
            <v>JESUS ALBERTO MARTINEZ CESPEDES</v>
          </cell>
          <cell r="BN22" t="str">
            <v>1 1. Inversión</v>
          </cell>
          <cell r="BO22" t="str">
            <v>7551-2</v>
          </cell>
          <cell r="BP22" t="str">
            <v>6 6: Prestacion de servicios</v>
          </cell>
          <cell r="BQ22" t="str">
            <v>334</v>
          </cell>
          <cell r="BS22">
            <v>175</v>
          </cell>
          <cell r="BT22">
            <v>5750805</v>
          </cell>
          <cell r="BU22" t="str">
            <v xml:space="preserve">1 1. Nacional </v>
          </cell>
          <cell r="BV22" t="str">
            <v>1 1. Ingresos Corrientes</v>
          </cell>
          <cell r="CY22">
            <v>45412</v>
          </cell>
          <cell r="CZ22">
            <v>5750805</v>
          </cell>
          <cell r="DA22" t="str">
            <v>EJECUCION</v>
          </cell>
          <cell r="DB22">
            <v>5750805</v>
          </cell>
          <cell r="DC22">
            <v>0</v>
          </cell>
        </row>
        <row r="23">
          <cell r="F23">
            <v>133</v>
          </cell>
          <cell r="G23" t="str">
            <v>PA-133-2024</v>
          </cell>
          <cell r="H23" t="str">
            <v>CO1.PCCNTR.5840026</v>
          </cell>
          <cell r="I23">
            <v>45320</v>
          </cell>
          <cell r="J23" t="str">
            <v xml:space="preserve">1 1. Natural </v>
          </cell>
          <cell r="K23" t="str">
            <v>26 26-Persona Natural</v>
          </cell>
          <cell r="L23" t="str">
            <v>CAROLAY YULISETH VALDERRAMA CODINA</v>
          </cell>
          <cell r="M23">
            <v>1083004860</v>
          </cell>
          <cell r="N23">
            <v>9</v>
          </cell>
          <cell r="O23" t="str">
            <v>Santa Marta</v>
          </cell>
          <cell r="P23">
            <v>34971</v>
          </cell>
          <cell r="Q23" t="str">
            <v>Santa Marta</v>
          </cell>
          <cell r="R23" t="str">
            <v>1 1. Nacional</v>
          </cell>
          <cell r="S23" t="str">
            <v>3 3. Único Contratista</v>
          </cell>
          <cell r="T23" t="str">
            <v>CLL 69 B 71 - 76</v>
          </cell>
          <cell r="U23" t="str">
            <v>3103182968</v>
          </cell>
          <cell r="V23" t="str">
            <v>carolay29sep@gmail.com</v>
          </cell>
          <cell r="X23" t="str">
            <v>BACHILLER</v>
          </cell>
          <cell r="Y23" t="str">
            <v>NO</v>
          </cell>
          <cell r="Z23" t="str">
            <v>NO</v>
          </cell>
          <cell r="AA23" t="str">
            <v>ANTIGUO</v>
          </cell>
          <cell r="AB23" t="str">
            <v>Ninguno</v>
          </cell>
          <cell r="AC23" t="str">
            <v>MUJER</v>
          </cell>
          <cell r="AD23" t="str">
            <v>N/A</v>
          </cell>
          <cell r="AE23" t="str">
            <v>N/A</v>
          </cell>
          <cell r="AF23" t="str">
            <v>N/A</v>
          </cell>
          <cell r="AG23" t="str">
            <v>N/A</v>
          </cell>
          <cell r="AH23" t="str">
            <v>https://community.secop.gov.co/Public/Tendering/ContractNoticePhases/View?PPI=CO1.PPI.29512304&amp;isFromPublicArea=True&amp;isModal=False</v>
          </cell>
          <cell r="AI23">
            <v>45320</v>
          </cell>
          <cell r="AJ23">
            <v>45321</v>
          </cell>
          <cell r="AK23" t="str">
            <v>1 1. Días</v>
          </cell>
          <cell r="AL23">
            <v>31</v>
          </cell>
          <cell r="AM23">
            <v>31</v>
          </cell>
          <cell r="AN23">
            <v>45411</v>
          </cell>
          <cell r="AO23" t="str">
            <v>ENERO</v>
          </cell>
          <cell r="AP23">
            <v>5814703</v>
          </cell>
          <cell r="AQ23">
            <v>3</v>
          </cell>
          <cell r="AR23">
            <v>1916935</v>
          </cell>
          <cell r="AS23" t="str">
            <v>Apoyo</v>
          </cell>
          <cell r="AT23" t="str">
            <v>1. Pesos Colombianos</v>
          </cell>
          <cell r="AU23" t="str">
            <v>17 17. Contrato de Prestación de Servicios</v>
          </cell>
          <cell r="AV23" t="str">
            <v>Contratos de prestación de servicios profesionales y de apoyo a la gestión</v>
          </cell>
          <cell r="AW23" t="str">
            <v xml:space="preserve">33 33-Servicios Apoyo a la Gestion de la Entidad (servicios administrativos) </v>
          </cell>
          <cell r="AX23" t="str">
            <v>NA</v>
          </cell>
          <cell r="AY23" t="str">
            <v>5 5. Contratación directa</v>
          </cell>
          <cell r="AZ23" t="str">
            <v>33 Prestación de Servicios Profesionales y Apoyo (5-8)</v>
          </cell>
          <cell r="BA23" t="str">
            <v>Prestación Servicios</v>
          </cell>
          <cell r="BB23" t="str">
            <v>1 1. Ley 80</v>
          </cell>
          <cell r="BC23" t="str">
            <v>BRINDAR ACOMPANAMIENTO OPERATIVO A LA OFICINA JURIDICA DEL IDPYBA EN EL DESARROLLO DE LAS DILIGENCIAS JUDICIALES, ADMINISTRATIVAS Y POLICIVAS EN LAS CUALES SE ENCUENTREN INVOLUCRADOS ANIMALES Y SE REQUIERA LA INTERVENCION DEL IDPYBA</v>
          </cell>
          <cell r="BE23" t="str">
            <v>OFICINA JURIDICA</v>
          </cell>
          <cell r="BF23" t="str">
            <v xml:space="preserve"> DILIGENCIAS JUDICIALES, ADMINISTRATIVAS Y POLICIVAS</v>
          </cell>
          <cell r="BM23" t="str">
            <v>JESUS ALBERTO MARTINEZ CESPEDES</v>
          </cell>
          <cell r="BN23" t="str">
            <v>1 1. Inversión</v>
          </cell>
          <cell r="BO23" t="str">
            <v>7550-5</v>
          </cell>
          <cell r="BP23" t="str">
            <v>6 6: Prestacion de servicios</v>
          </cell>
          <cell r="BQ23" t="str">
            <v>356</v>
          </cell>
          <cell r="BS23">
            <v>172</v>
          </cell>
          <cell r="BT23">
            <v>5814703</v>
          </cell>
          <cell r="BU23" t="str">
            <v xml:space="preserve">1 1. Nacional </v>
          </cell>
          <cell r="BV23" t="str">
            <v>1 1. Ingresos Corrientes</v>
          </cell>
          <cell r="CY23">
            <v>45411</v>
          </cell>
          <cell r="CZ23">
            <v>5814703</v>
          </cell>
          <cell r="DA23" t="str">
            <v>EJECUCION</v>
          </cell>
          <cell r="DB23">
            <v>5814703</v>
          </cell>
          <cell r="DC23">
            <v>0</v>
          </cell>
        </row>
        <row r="24">
          <cell r="F24">
            <v>139</v>
          </cell>
          <cell r="G24" t="str">
            <v>PA-139-2024</v>
          </cell>
          <cell r="H24" t="str">
            <v>CO1.PCCNTR.5852443</v>
          </cell>
          <cell r="I24">
            <v>45321</v>
          </cell>
          <cell r="J24" t="str">
            <v xml:space="preserve">1 1. Natural </v>
          </cell>
          <cell r="K24" t="str">
            <v>26 26-Persona Natural</v>
          </cell>
          <cell r="L24" t="str">
            <v>VALENTINA CULMA TOVAR</v>
          </cell>
          <cell r="M24">
            <v>1013623710</v>
          </cell>
          <cell r="N24">
            <v>3</v>
          </cell>
          <cell r="O24" t="str">
            <v>Bogotá</v>
          </cell>
          <cell r="P24">
            <v>33427</v>
          </cell>
          <cell r="Q24" t="str">
            <v>NATAGAIMA</v>
          </cell>
          <cell r="R24" t="str">
            <v>1 1. Nacional</v>
          </cell>
          <cell r="S24" t="str">
            <v>3 3. Único Contratista</v>
          </cell>
          <cell r="T24" t="str">
            <v>CLL 46 A BIS SUR 6 53</v>
          </cell>
          <cell r="U24" t="str">
            <v>3177909983</v>
          </cell>
          <cell r="V24" t="str">
            <v>tovarculmavalentina@gmail.com</v>
          </cell>
          <cell r="X24" t="str">
            <v>BACHILLER- TECNOLOGA EN SALUD OCUPACIONAL</v>
          </cell>
          <cell r="Y24" t="str">
            <v>NO</v>
          </cell>
          <cell r="Z24" t="str">
            <v>NO</v>
          </cell>
          <cell r="AA24" t="str">
            <v>ANTIGUO</v>
          </cell>
          <cell r="AB24" t="str">
            <v>Ninguno</v>
          </cell>
          <cell r="AC24" t="str">
            <v>MUJER</v>
          </cell>
          <cell r="AD24" t="str">
            <v>N/A</v>
          </cell>
          <cell r="AE24" t="str">
            <v>N/A</v>
          </cell>
          <cell r="AF24" t="str">
            <v>N/A</v>
          </cell>
          <cell r="AG24" t="str">
            <v>N/A</v>
          </cell>
          <cell r="AH24" t="str">
            <v>https://community.secop.gov.co/Public/Tendering/ContractNoticePhases/View?PPI=CO1.PPI.29547948&amp;isFromPublicArea=True&amp;isModal=False</v>
          </cell>
          <cell r="AI24">
            <v>45322</v>
          </cell>
          <cell r="AJ24">
            <v>45323</v>
          </cell>
          <cell r="AK24" t="str">
            <v>2 2. Meses</v>
          </cell>
          <cell r="AL24">
            <v>3</v>
          </cell>
          <cell r="AM24">
            <v>90</v>
          </cell>
          <cell r="AN24">
            <v>45412</v>
          </cell>
          <cell r="AO24" t="str">
            <v>ENERO</v>
          </cell>
          <cell r="AP24">
            <v>5750805</v>
          </cell>
          <cell r="AQ24">
            <v>3</v>
          </cell>
          <cell r="AR24">
            <v>1916935</v>
          </cell>
          <cell r="AS24" t="str">
            <v>Apoyo</v>
          </cell>
          <cell r="AT24" t="str">
            <v>1. Pesos Colombianos</v>
          </cell>
          <cell r="AU24" t="str">
            <v>17 17. Contrato de Prestación de Servicios</v>
          </cell>
          <cell r="AV24" t="str">
            <v>Contratos de prestación de servicios profesionales y de apoyo a la gestión</v>
          </cell>
          <cell r="AW24" t="str">
            <v xml:space="preserve">33 33-Servicios Apoyo a la Gestion de la Entidad (servicios administrativos) </v>
          </cell>
          <cell r="AX24" t="str">
            <v>NA</v>
          </cell>
          <cell r="AY24" t="str">
            <v>5 5. Contratación directa</v>
          </cell>
          <cell r="AZ24" t="str">
            <v>33 Prestación de Servicios Profesionales y Apoyo (5-8)</v>
          </cell>
          <cell r="BA24" t="str">
            <v>Prestación Servicios</v>
          </cell>
          <cell r="BB24" t="str">
            <v>1 1. Ley 80</v>
          </cell>
          <cell r="BC24" t="str">
            <v>“APOYAR A LA SUBDIRECCION DE GESTION CORPORATIVA EN LA GESTION DE ACTIVIDADES OPERATIVAS DE ALMACEN Y LOGISTICA EN EL MARCO DEL MANEJO DE LOS RECURSOSS FISICOS DE LAS SEDES DE LA ENTIDAD.”</v>
          </cell>
          <cell r="BE24" t="str">
            <v>SUBDIRECCIÓN DE GESTIÓN CORPORATIVA</v>
          </cell>
          <cell r="BF24" t="str">
            <v>RECURSOS FISICOS</v>
          </cell>
          <cell r="BM24" t="str">
            <v>JESUS ALBERTO MARTINEZ CESPEDES</v>
          </cell>
          <cell r="BN24" t="str">
            <v>1 1. Inversión</v>
          </cell>
          <cell r="BO24" t="str">
            <v>7550-6</v>
          </cell>
          <cell r="BP24" t="str">
            <v>6 6: Prestacion de servicios</v>
          </cell>
          <cell r="BQ24" t="str">
            <v>291</v>
          </cell>
          <cell r="BS24">
            <v>190</v>
          </cell>
          <cell r="BT24">
            <v>5750805</v>
          </cell>
          <cell r="BU24" t="str">
            <v xml:space="preserve">1 1. Nacional </v>
          </cell>
          <cell r="BV24" t="str">
            <v>1 1. Ingresos Corrientes</v>
          </cell>
          <cell r="CY24">
            <v>45412</v>
          </cell>
          <cell r="CZ24">
            <v>5750805</v>
          </cell>
          <cell r="DA24" t="str">
            <v>EJECUCION</v>
          </cell>
          <cell r="DB24">
            <v>5750805</v>
          </cell>
          <cell r="DC24">
            <v>0</v>
          </cell>
        </row>
        <row r="25">
          <cell r="F25">
            <v>170</v>
          </cell>
          <cell r="G25" t="str">
            <v>PA-170-2024</v>
          </cell>
          <cell r="H25" t="str">
            <v>CO1.PCCNTR.5869477</v>
          </cell>
          <cell r="I25">
            <v>45323</v>
          </cell>
          <cell r="J25" t="str">
            <v xml:space="preserve">1 1. Natural </v>
          </cell>
          <cell r="K25" t="str">
            <v>26 26-Persona Natural</v>
          </cell>
          <cell r="L25" t="str">
            <v>DAHIANA SOTO NARANJO</v>
          </cell>
          <cell r="M25">
            <v>1013657069</v>
          </cell>
          <cell r="N25">
            <v>6</v>
          </cell>
          <cell r="O25" t="str">
            <v>Bogotá</v>
          </cell>
          <cell r="P25">
            <v>34409</v>
          </cell>
          <cell r="Q25" t="str">
            <v>Bogotá</v>
          </cell>
          <cell r="R25" t="str">
            <v>1 1. Nacional</v>
          </cell>
          <cell r="S25" t="str">
            <v>3 3. Único Contratista</v>
          </cell>
          <cell r="T25" t="str">
            <v>CLL 15 SUR 24 I 15</v>
          </cell>
          <cell r="U25">
            <v>3102668156</v>
          </cell>
          <cell r="V25" t="str">
            <v>dasoto@udca.edu.co</v>
          </cell>
          <cell r="X25" t="str">
            <v>BACHILLER</v>
          </cell>
          <cell r="AH25" t="str">
            <v>https://community.secop.gov.co/Public/Tendering/OpportunityDetail/Index?noticeUID=CO1.NTC.5567637&amp;isFromPublicArea=True&amp;isModal=False</v>
          </cell>
          <cell r="AI25">
            <v>45327</v>
          </cell>
          <cell r="AJ25">
            <v>45334</v>
          </cell>
          <cell r="AK25" t="str">
            <v>2 2. Meses</v>
          </cell>
          <cell r="AL25">
            <v>3</v>
          </cell>
          <cell r="AM25">
            <v>90</v>
          </cell>
          <cell r="AN25">
            <v>45412</v>
          </cell>
          <cell r="AO25" t="str">
            <v>ENERO</v>
          </cell>
          <cell r="AP25">
            <v>5750805</v>
          </cell>
          <cell r="AQ25">
            <v>3</v>
          </cell>
          <cell r="AR25">
            <v>1916935</v>
          </cell>
          <cell r="AS25" t="str">
            <v>Apoyo</v>
          </cell>
          <cell r="AT25" t="str">
            <v>1. Pesos Colombianos</v>
          </cell>
          <cell r="AU25" t="str">
            <v>17 17. Contrato de Prestación de Servicios</v>
          </cell>
          <cell r="AV25" t="str">
            <v>Contratos de prestación de servicios profesionales y de apoyo a la gestión</v>
          </cell>
          <cell r="AW25" t="str">
            <v xml:space="preserve">33 33-Servicios Apoyo a la Gestion de la Entidad (servicios administrativos) </v>
          </cell>
          <cell r="BC25" t="str">
            <v>PRESTAR SERVICIOS DE APOYO PARA REALIZAR LAS ACTIVIDADES RUTINARIAS DE CUIDADO, ALIMENTACION, MANEJO, BIENESTAR, ACICALAMIENTO, ASI COMO APOYO EN LA ELABORACION DE DIETAS Y PESAJE DE LOS ANIMALES ALBERGADOS EN LA UNIDAD DE CUIDADO ANIMAL</v>
          </cell>
          <cell r="BD25" t="str">
            <v>1. Realizar las actividades diarias de bienestar de Ios animales albergados en la Unidad de Cuidado Animal, como Io son: paseo de animales, actividades de enriquecimiento ambiental y adecuaciones de los caniles y gatiles designados por el supervisor del contrato. Registrar en el sistema la información relacionada. (paseos y actividades de enriquecimiento). 2. Realizar el suministro de agua, alimento seco y las dietas establecidas por el área de nutrición, tanto genéricas como dietas especiales. Registrar en el sistema la información relacionada. (alimentación) 3. Realizar el apoyo al área de nutrición en la preparación de dietas y en el pesaje de los animales, de acuerdo con Io establecido en los procedimientos y protocolos vigentes del IDPYBA. 4. Realizar el reporte diario de novedades que se presenten con los animales bajo su custodia. (Monitoreo) y hacer el seguimiento de las novedades según las recomendaciones del profesional a cargo. Registrar en el sistema la información relacionada. (novedades medicas) 5. Realizar el reporte diario de novedades que se presenten con la infraestructura física, apoyar las labores de limpieza y orden de los caniles, gatiles, áreas de paseo y corrales; así mismo, apoyar las labores logísticas de mantenimiento con el manejo de los animales a cargo. 6. Apoyar las actividades programadas por el Instituto Distrital de Protección y Bienestar Animal brindando atención a los animales, que se encuentran en la Unidad de Cuidado Animal en las jornadas externas y eventos que se requiera. 7. Contar con elementos de protección personal y elementos básicos que le permitan cumplir adecuadamente sus obligaciones contractuales y hacer uso adecuado de los mismos. 8. Participar de las actividades relacionadas con la seguridad y salud en el trabajo que sean convocadas por el área. Esto incluye capacitaciones, inducciones, reinducciones y participación en investigaciones de accidentes laborales. El contratista se compromete a colaborar plenamente y asistir a todas las sesiones y reuniones requeridas para garantizar el cumplimiento de las normativas de seguridad y protección laboral. 9. Organizar la documentación producida y recibida en ejercicio de sus funciones de acuerdo con los procedimientos de gestión documental vigentes, así como gestionar las transferencias primarias conforme a la Tabla de Retención Documental de la entidad. 10. Asistir y participar en las reuniones, mesas de trabajo y capacitaciones que sean desarrolladas por los diferentes programas del IDPYBA. 11. Apoyar las jornadas de adopciones o brigadas médicas en las que se solicite el acompañamiento. 12. Las demás que le sean asignadas por el supervisor del contrato.</v>
          </cell>
          <cell r="BE25" t="str">
            <v>SUBDIRECCIÓN DE ATENCION A LA FAUNA</v>
          </cell>
          <cell r="BF25" t="str">
            <v>CUIDADOR</v>
          </cell>
          <cell r="BN25" t="str">
            <v>1 1. Inversión</v>
          </cell>
          <cell r="BO25" t="str">
            <v>7551-2</v>
          </cell>
          <cell r="BP25" t="str">
            <v>6 6: Prestacion de servicios</v>
          </cell>
          <cell r="BQ25" t="str">
            <v>174</v>
          </cell>
          <cell r="BS25">
            <v>217</v>
          </cell>
          <cell r="BT25">
            <v>5750805</v>
          </cell>
          <cell r="BU25" t="str">
            <v xml:space="preserve">1 1. Nacional </v>
          </cell>
          <cell r="BV25" t="str">
            <v>1 1. Ingresos Corrientes</v>
          </cell>
          <cell r="CY25">
            <v>45412</v>
          </cell>
          <cell r="CZ25">
            <v>5750805</v>
          </cell>
          <cell r="DA25" t="str">
            <v>EJECUCION</v>
          </cell>
          <cell r="DB25">
            <v>5750805</v>
          </cell>
          <cell r="DC25">
            <v>0</v>
          </cell>
        </row>
        <row r="26">
          <cell r="F26">
            <v>177</v>
          </cell>
          <cell r="G26" t="str">
            <v>PA-177-2024</v>
          </cell>
          <cell r="H26" t="str">
            <v>CO1.PCCNTR.5891514</v>
          </cell>
          <cell r="I26">
            <v>45327</v>
          </cell>
          <cell r="J26" t="str">
            <v xml:space="preserve">1 1. Natural </v>
          </cell>
          <cell r="K26" t="str">
            <v>26 26-Persona Natural</v>
          </cell>
          <cell r="L26" t="str">
            <v>KATHERINE ALEXANDRA BERNAL ILLERA</v>
          </cell>
          <cell r="M26">
            <v>1014275951</v>
          </cell>
          <cell r="N26">
            <v>1</v>
          </cell>
          <cell r="O26" t="str">
            <v>Bogota</v>
          </cell>
          <cell r="P26">
            <v>35149</v>
          </cell>
          <cell r="Q26" t="str">
            <v>Bogota</v>
          </cell>
          <cell r="R26" t="e">
            <v>#N/A</v>
          </cell>
          <cell r="S26" t="e">
            <v>#N/A</v>
          </cell>
          <cell r="T26" t="str">
            <v>KR 112 62 14</v>
          </cell>
          <cell r="U26">
            <v>3173468264</v>
          </cell>
          <cell r="V26" t="str">
            <v>katyka.illera96@gmail.com</v>
          </cell>
          <cell r="X26" t="str">
            <v>Bachiller</v>
          </cell>
          <cell r="AA26" t="str">
            <v>NUEVO</v>
          </cell>
          <cell r="AH26" t="str">
            <v>https://community.secop.gov.co/Public/Tendering/OpportunityDetail/Index?noticeUID=CO1.NTC.5591541&amp;isFromPublicArea=True&amp;isModal=False</v>
          </cell>
          <cell r="AI26">
            <v>45329</v>
          </cell>
          <cell r="AJ26">
            <v>45334</v>
          </cell>
          <cell r="AK26" t="str">
            <v>2 2. Meses</v>
          </cell>
          <cell r="AL26">
            <v>3</v>
          </cell>
          <cell r="AM26">
            <v>90</v>
          </cell>
          <cell r="AN26">
            <v>45412</v>
          </cell>
          <cell r="AO26" t="str">
            <v>FEBRERO</v>
          </cell>
          <cell r="AP26">
            <v>5750805</v>
          </cell>
          <cell r="AQ26">
            <v>3</v>
          </cell>
          <cell r="AR26">
            <v>1916935</v>
          </cell>
          <cell r="AS26" t="str">
            <v>Apoyo</v>
          </cell>
          <cell r="AT26" t="str">
            <v>1. Pesos Colombianos</v>
          </cell>
          <cell r="AU26" t="str">
            <v>17 17. Contrato de Prestación de Servicios</v>
          </cell>
          <cell r="AV26" t="str">
            <v>Contratos de prestación de servicios profesionales y de apoyo a la gestión</v>
          </cell>
          <cell r="AW26" t="str">
            <v xml:space="preserve">33 33-Servicios Apoyo a la Gestion de la Entidad (servicios administrativos) </v>
          </cell>
          <cell r="BC26" t="str">
            <v>PRESTAR SERVICIOS PARA GESTIONAR, SUMINISTRAR INFORMAClON Y EMITIR RESPUESTA A LAS SOLICITUDES DE ATENCION A DENUNCIAS DE MALTRATO ANIMAL Y URGENCIAS Y EMERGENCIAS VETERINARIAS, PRESENTADAS POR LA CIUDADANIA EN EL MARCO DE LA PROTECCION Y BIENESTAR ANIMAL.</v>
          </cell>
          <cell r="BE26" t="str">
            <v>SUBDIRECCIÓN DE ATENCION A LA FAUNA</v>
          </cell>
          <cell r="BF26" t="str">
            <v>LINEA 123</v>
          </cell>
          <cell r="BN26" t="str">
            <v>1 1. Inversión</v>
          </cell>
          <cell r="BO26" t="str">
            <v>7551-2</v>
          </cell>
          <cell r="BP26" t="str">
            <v>6 6: Prestacion de servicios</v>
          </cell>
          <cell r="BQ26" t="str">
            <v>336</v>
          </cell>
          <cell r="BS26">
            <v>243</v>
          </cell>
          <cell r="BT26">
            <v>5750805</v>
          </cell>
          <cell r="BU26" t="str">
            <v xml:space="preserve">1 1. Nacional </v>
          </cell>
          <cell r="BV26" t="str">
            <v>1 1. Ingresos Corrientes</v>
          </cell>
          <cell r="CY26">
            <v>45412</v>
          </cell>
          <cell r="CZ26">
            <v>5750805</v>
          </cell>
          <cell r="DA26" t="str">
            <v>EJECUCION</v>
          </cell>
          <cell r="DB26">
            <v>5750805</v>
          </cell>
          <cell r="DC26">
            <v>0</v>
          </cell>
        </row>
        <row r="27">
          <cell r="F27">
            <v>182</v>
          </cell>
          <cell r="G27" t="str">
            <v>PA-182-2024</v>
          </cell>
          <cell r="H27" t="str">
            <v>CO1.PCCNTR.5903822</v>
          </cell>
          <cell r="I27">
            <v>45329</v>
          </cell>
          <cell r="J27" t="str">
            <v xml:space="preserve">1 1. Natural </v>
          </cell>
          <cell r="K27" t="str">
            <v>26 26-Persona Natural</v>
          </cell>
          <cell r="L27" t="str">
            <v>LIZETH ANDREA GARCIA MARTINEZ</v>
          </cell>
          <cell r="M27">
            <v>1057710521</v>
          </cell>
          <cell r="N27">
            <v>0</v>
          </cell>
          <cell r="O27" t="str">
            <v>Togui</v>
          </cell>
          <cell r="P27">
            <v>32988</v>
          </cell>
          <cell r="Q27" t="str">
            <v>Bogotá</v>
          </cell>
          <cell r="R27" t="str">
            <v>1 1. Nacional</v>
          </cell>
          <cell r="S27" t="str">
            <v>3 3. Único Contratista</v>
          </cell>
          <cell r="T27" t="str">
            <v>CL 112 67 41</v>
          </cell>
          <cell r="U27">
            <v>3125806587</v>
          </cell>
          <cell r="V27" t="str">
            <v>lizethandrea.garcia@gmail.com</v>
          </cell>
          <cell r="X27" t="str">
            <v>BACHILER</v>
          </cell>
          <cell r="AH27" t="str">
            <v>https://community.secop.gov.co/Public/Tendering/OpportunityDetail/Index?noticeUID=CO1.NTC.5607355&amp;isFromPublicArea=True&amp;isModal=False</v>
          </cell>
          <cell r="AI27">
            <v>45329</v>
          </cell>
          <cell r="AJ27">
            <v>45334</v>
          </cell>
          <cell r="AK27" t="str">
            <v>2 2. Meses</v>
          </cell>
          <cell r="AL27">
            <v>3</v>
          </cell>
          <cell r="AM27">
            <v>90</v>
          </cell>
          <cell r="AN27">
            <v>45412</v>
          </cell>
          <cell r="AO27" t="str">
            <v>FEBRERO</v>
          </cell>
          <cell r="AP27">
            <v>5750805</v>
          </cell>
          <cell r="AQ27">
            <v>3</v>
          </cell>
          <cell r="AR27">
            <v>1916935</v>
          </cell>
          <cell r="AS27" t="str">
            <v>Apoyo</v>
          </cell>
          <cell r="AT27" t="str">
            <v>1. Pesos Colombianos</v>
          </cell>
          <cell r="AU27" t="str">
            <v>17 17. Contrato de Prestación de Servicios</v>
          </cell>
          <cell r="AV27" t="str">
            <v>Contratos de prestación de servicios profesionales y de apoyo a la gestión</v>
          </cell>
          <cell r="AW27" t="str">
            <v xml:space="preserve">33 33-Servicios Apoyo a la Gestion de la Entidad (servicios administrativos) </v>
          </cell>
          <cell r="BC27" t="str">
            <v>PRESTAR LOS SERVICIOS DE APOYO A LA GESTION EN LOS TRAMITES ADMINISTRATIVOS Y OPERATIVOS DE LOS SDQS ALLEGADOS A LA SUBDIRECCION ATENCION A LA FAUNA</v>
          </cell>
          <cell r="BD27" t="str">
            <v>1. Recibir, clasificar y entregar según corresponda, la documentación que sea radicada en la Subdirección de Atención a la Fauna 2. Radicar las respuestas de las peticiones recibidas por los programas de la Subdirección de atención a la fauna, realizar sus cierres respectivos en las entidades Bogotá te escucha y AZ digital, previniendo el vencimiento según fechas establecidas. 3.Revisar y realizar diariamente los traslados que llegan a la subdirección de atención a la Fauna, para realizar su respectiva clasificación informando a los diferentes programas para su atención oportuna.
4.Mantener actualizlada la base de datos de correspondencia de la Subdirección, con los números de radicado de entrada, salida, internos y datos del usuario según aplique en cada caso. 5.Apoyar en la organización de archivo de la subdirección, cuando sea requerido. 6.Asistir a las reuniones a las que sea convocado para el adecuado cumplimiento de las obligaciones del contrato.7. Las demás que le sean asignadas por el supervisor del contrato, relacionadas con el objeto del mismo.</v>
          </cell>
          <cell r="BE27" t="str">
            <v>SUBDIRECCIÓN DE ATENCION A LA FAUNA</v>
          </cell>
          <cell r="BF27" t="str">
            <v>ADMINISTRATIVO</v>
          </cell>
          <cell r="BN27" t="str">
            <v>1 1. Inversión</v>
          </cell>
          <cell r="BO27" t="str">
            <v>7551-2</v>
          </cell>
          <cell r="BP27" t="str">
            <v>6 6: Prestacion de servicios</v>
          </cell>
          <cell r="BQ27" t="str">
            <v>344</v>
          </cell>
          <cell r="BS27">
            <v>238</v>
          </cell>
          <cell r="BT27">
            <v>5750805</v>
          </cell>
          <cell r="BU27" t="str">
            <v xml:space="preserve">1 1. Nacional </v>
          </cell>
          <cell r="BV27" t="str">
            <v>1 1. Ingresos Corrientes</v>
          </cell>
          <cell r="CY27">
            <v>45412</v>
          </cell>
          <cell r="CZ27">
            <v>5750805</v>
          </cell>
          <cell r="DA27" t="str">
            <v>EJECUCION</v>
          </cell>
          <cell r="DB27">
            <v>5750805</v>
          </cell>
          <cell r="DC27">
            <v>0</v>
          </cell>
        </row>
        <row r="28">
          <cell r="F28">
            <v>185</v>
          </cell>
          <cell r="G28" t="str">
            <v>PA-185-2024</v>
          </cell>
          <cell r="H28" t="str">
            <v>CO1.PCCNTR.5952954</v>
          </cell>
          <cell r="I28">
            <v>45337</v>
          </cell>
          <cell r="J28" t="str">
            <v xml:space="preserve">1 1. Natural </v>
          </cell>
          <cell r="K28" t="str">
            <v>26 26-Persona Natural</v>
          </cell>
          <cell r="L28" t="str">
            <v>JULIAN ALEJANDRO CHIRIVI PINZON</v>
          </cell>
          <cell r="M28">
            <v>1020772938</v>
          </cell>
          <cell r="N28">
            <v>0</v>
          </cell>
          <cell r="O28" t="str">
            <v>Bogotá</v>
          </cell>
          <cell r="P28">
            <v>33762</v>
          </cell>
          <cell r="Q28" t="str">
            <v>Bogotá</v>
          </cell>
          <cell r="R28" t="str">
            <v>1 1. Nacional</v>
          </cell>
          <cell r="S28" t="str">
            <v>3 3. Único Contratista</v>
          </cell>
          <cell r="T28" t="str">
            <v>CL 142C BIS 129A 80</v>
          </cell>
          <cell r="U28">
            <v>3194334225</v>
          </cell>
          <cell r="V28" t="str">
            <v>zios7007@gmail.com</v>
          </cell>
          <cell r="X28" t="str">
            <v>BACHILLER</v>
          </cell>
          <cell r="AH28" t="str">
            <v>https://community.secop.gov.co/Public/Tendering/ContractNoticePhases/View?PPI=CO1.PPI.29931319&amp;isFromPublicArea=True&amp;isModal=False</v>
          </cell>
          <cell r="AI28">
            <v>45337</v>
          </cell>
          <cell r="AJ28">
            <v>45342</v>
          </cell>
          <cell r="AK28" t="str">
            <v>2 2. Meses</v>
          </cell>
          <cell r="AL28">
            <v>3</v>
          </cell>
          <cell r="AM28">
            <v>90</v>
          </cell>
          <cell r="AN28">
            <v>45412</v>
          </cell>
          <cell r="AO28" t="str">
            <v>FEBRERO</v>
          </cell>
          <cell r="AP28">
            <v>5750805</v>
          </cell>
          <cell r="AQ28">
            <v>3</v>
          </cell>
          <cell r="AR28">
            <v>1916935</v>
          </cell>
          <cell r="AS28" t="str">
            <v>Apoyo</v>
          </cell>
          <cell r="AT28" t="str">
            <v>1. Pesos Colombianos</v>
          </cell>
          <cell r="AU28" t="str">
            <v>17 17. Contrato de Prestación de Servicios</v>
          </cell>
          <cell r="AV28" t="str">
            <v>Contratos de prestación de servicios profesionales y de apoyo a la gestión</v>
          </cell>
          <cell r="AW28" t="str">
            <v xml:space="preserve">33 33-Servicios Apoyo a la Gestion de la Entidad (servicios administrativos) </v>
          </cell>
          <cell r="BC28" t="str">
            <v>PRESTAR LOS SERVICIOS DE APOYO A LA GESTION EN LOS TRAMITES ADMINISTRATIVOS Y OPERATIVOS DE LOS SDQS ALLEGADOS A LA SUBDIRECCION DE ATENCION A LA FAUNA</v>
          </cell>
          <cell r="BE28" t="str">
            <v>SUBDIRECCIÓN DE ATENCION A LA FAUNA</v>
          </cell>
          <cell r="BF28" t="str">
            <v>ADMINISTRATIVO</v>
          </cell>
          <cell r="BN28" t="str">
            <v>1 1. Inversión</v>
          </cell>
          <cell r="BO28" t="str">
            <v>7551-2</v>
          </cell>
          <cell r="BP28" t="str">
            <v>6 6: Prestacion de servicios</v>
          </cell>
          <cell r="BQ28" t="str">
            <v>338</v>
          </cell>
          <cell r="BS28">
            <v>279</v>
          </cell>
          <cell r="BT28">
            <v>5750805</v>
          </cell>
          <cell r="BU28" t="str">
            <v xml:space="preserve">1 1. Nacional </v>
          </cell>
          <cell r="BV28" t="str">
            <v>1 1. Ingresos Corrientes</v>
          </cell>
          <cell r="CY28">
            <v>45412</v>
          </cell>
          <cell r="CZ28">
            <v>5750805</v>
          </cell>
          <cell r="DA28" t="str">
            <v>EJECUCION</v>
          </cell>
          <cell r="DB28">
            <v>5750805</v>
          </cell>
          <cell r="DC28">
            <v>0</v>
          </cell>
        </row>
        <row r="29">
          <cell r="F29">
            <v>224</v>
          </cell>
          <cell r="G29" t="str">
            <v>PA-224-2024</v>
          </cell>
          <cell r="H29" t="str">
            <v>CO1.PCCNTR.5992094</v>
          </cell>
          <cell r="I29">
            <v>45344</v>
          </cell>
          <cell r="J29" t="str">
            <v xml:space="preserve">1 1. Natural </v>
          </cell>
          <cell r="K29" t="str">
            <v>26 26-Persona Natural</v>
          </cell>
          <cell r="L29" t="str">
            <v>DANIEL ALEJANDRO VELOSA VEGA</v>
          </cell>
          <cell r="M29">
            <v>1016054547</v>
          </cell>
          <cell r="N29">
            <v>1</v>
          </cell>
          <cell r="O29" t="str">
            <v>Bogota</v>
          </cell>
          <cell r="P29">
            <v>32932</v>
          </cell>
          <cell r="Q29" t="str">
            <v>Bogota</v>
          </cell>
          <cell r="R29" t="e">
            <v>#N/A</v>
          </cell>
          <cell r="S29" t="e">
            <v>#N/A</v>
          </cell>
          <cell r="T29" t="str">
            <v>KR 93 21 15</v>
          </cell>
          <cell r="U29">
            <v>3222690101</v>
          </cell>
          <cell r="V29" t="str">
            <v>danielalejo1428@hotmail.com</v>
          </cell>
          <cell r="X29" t="str">
            <v>LICENCIATURA EN EDUCACION BASICA CON ENFASIS EN EDUCACION FISICA</v>
          </cell>
          <cell r="AA29" t="str">
            <v>NUEVO</v>
          </cell>
          <cell r="AH29" t="str">
            <v>https://community.secop.gov.co/Public/Tendering/OpportunityDetail/Index?noticeUID=CO1.NTC.5714701&amp;isFromPublicArea=True&amp;isModal=False</v>
          </cell>
          <cell r="AI29">
            <v>45345</v>
          </cell>
          <cell r="AJ29" t="str">
            <v>SIN ACTA DE INICIO</v>
          </cell>
          <cell r="AK29" t="str">
            <v>2 2. Meses</v>
          </cell>
          <cell r="AL29">
            <v>3</v>
          </cell>
          <cell r="AM29">
            <v>90</v>
          </cell>
          <cell r="AN29">
            <v>45412</v>
          </cell>
          <cell r="AO29" t="str">
            <v>FEBRERO</v>
          </cell>
          <cell r="AP29">
            <v>5750805</v>
          </cell>
          <cell r="AQ29">
            <v>3</v>
          </cell>
          <cell r="AR29">
            <v>1916935</v>
          </cell>
          <cell r="AS29" t="str">
            <v>Apoyo</v>
          </cell>
          <cell r="AT29" t="str">
            <v>1. Pesos Colombianos</v>
          </cell>
          <cell r="AU29" t="str">
            <v>17 17. Contrato de Prestación de Servicios</v>
          </cell>
          <cell r="AV29" t="str">
            <v>Contratos de prestación de servicios profesionales y de apoyo a la gestión</v>
          </cell>
          <cell r="AW29" t="str">
            <v xml:space="preserve">33 33-Servicios Apoyo a la Gestion de la Entidad (servicios administrativos) </v>
          </cell>
          <cell r="BC29" t="str">
            <v>PRESTAR LOS SERVICIOS DE APOYO A LA GESTION PARA EL DESARROLLO DE ACCIONES DE PROMOCION DE PARTICIPACION CIUDADANA INCIDENTE PARA LA PROTECCION Y EL BIENESTAR DE LOS ANIMALES EN LAS LOCALIDADES DE BOGOTA.</v>
          </cell>
          <cell r="BD29" t="str">
            <v>1. Brindar apoyo a la gestión de acciones de sensibilización en temas de participación ciudadana, convivencia interespecie, protección y bienestar animal que se realicen en las localidades de la ciudad de Bogotá. 2. Apoyar en la logística, convocatoria, organización, registro y levantamiento de información de los participantes de las instancias, eventos, programas, reuniones y espacios de participación, tanto de las localidades como distritales, del Instituto Distrital de Protección y Bienestar Animal. 3. Facilitar la gestión de las actividades de participación ciudadana y movilización social en protección y bienestar animal que den cumplimiento a los compromisos y/o pactos y/o la Estrategia y Plan Institucional de Participación Ciudadana del IDPYBA. 4. Asistir a las diferentes actividades, eventos y reuniones institucionales o de articulación interinstitucional, instancias o espacios de participación local y distrital a los que sea convocado o asignado, en cumplimiento de su objeto contractual. 5. Apoyar en la organización, entrega oportuna, archivo y digitación de actas y listados de asistencia que soportan las acciones de participación ciudadana en protección y bienestar animal, física y digitalmente, de acuerdo con los parámetros dados por el IDPYBA. 6. Las demás que le sean asignadas por el supervisor que tengan relación con el objeto del contrato</v>
          </cell>
          <cell r="BE29" t="str">
            <v>SUBDIRECCION CULTURA CIUDADANA Y GESTION DEL CONOCIMIENTO</v>
          </cell>
          <cell r="BF29" t="str">
            <v>PARTICIPACION</v>
          </cell>
          <cell r="BN29" t="str">
            <v>1 1. Inversión</v>
          </cell>
          <cell r="BO29" t="str">
            <v>7560-5</v>
          </cell>
          <cell r="BP29" t="str">
            <v>6 6: Prestacion de servicios</v>
          </cell>
          <cell r="BQ29" t="str">
            <v>403</v>
          </cell>
          <cell r="BS29">
            <v>296</v>
          </cell>
          <cell r="BT29">
            <v>5750805</v>
          </cell>
          <cell r="BU29" t="str">
            <v xml:space="preserve">1 1. Nacional </v>
          </cell>
          <cell r="BV29" t="str">
            <v>1 1. Ingresos Corrientes</v>
          </cell>
          <cell r="CY29">
            <v>45412</v>
          </cell>
          <cell r="CZ29">
            <v>5750805</v>
          </cell>
          <cell r="DA29" t="str">
            <v>EJECUCION</v>
          </cell>
          <cell r="DB29">
            <v>5750805</v>
          </cell>
          <cell r="DC29">
            <v>0</v>
          </cell>
        </row>
        <row r="30">
          <cell r="F30">
            <v>232</v>
          </cell>
          <cell r="G30" t="str">
            <v>PA-232-2024</v>
          </cell>
          <cell r="H30" t="str">
            <v>CO1.PCCNTR.5998538</v>
          </cell>
          <cell r="I30">
            <v>45345</v>
          </cell>
          <cell r="J30" t="str">
            <v xml:space="preserve">1 1. Natural </v>
          </cell>
          <cell r="K30" t="str">
            <v>26 26-Persona Natural</v>
          </cell>
          <cell r="L30" t="str">
            <v>ROSA PATRICIA MARTINEZ GUTIERREZ</v>
          </cell>
          <cell r="M30">
            <v>52239196</v>
          </cell>
          <cell r="N30">
            <v>1</v>
          </cell>
          <cell r="O30" t="str">
            <v>Bogotá</v>
          </cell>
          <cell r="P30">
            <v>27546</v>
          </cell>
          <cell r="Q30" t="str">
            <v>Bogotá</v>
          </cell>
          <cell r="R30" t="str">
            <v>1 1. Nacional</v>
          </cell>
          <cell r="S30" t="str">
            <v>3 3. Único Contratista</v>
          </cell>
          <cell r="T30" t="str">
            <v>DIAG 82 # 45 C - 26 SUR</v>
          </cell>
          <cell r="U30">
            <v>3507385878</v>
          </cell>
          <cell r="V30" t="str">
            <v>paticovet13@gmail.com</v>
          </cell>
          <cell r="X30" t="str">
            <v>BACHILLER</v>
          </cell>
          <cell r="AH30" t="str">
            <v>https://community.secop.gov.co/Public/Tendering/OpportunityDetail/Index?noticeUID=CO1.NTC.5721920&amp;isFromPublicArea=True&amp;isModal=False</v>
          </cell>
          <cell r="AI30">
            <v>45345</v>
          </cell>
          <cell r="AJ30">
            <v>45349</v>
          </cell>
          <cell r="AK30" t="str">
            <v>2 2. Meses</v>
          </cell>
          <cell r="AL30">
            <v>3</v>
          </cell>
          <cell r="AM30">
            <v>90</v>
          </cell>
          <cell r="AN30">
            <v>45412</v>
          </cell>
          <cell r="AO30" t="str">
            <v>FEBRERO</v>
          </cell>
          <cell r="AP30">
            <v>5750805</v>
          </cell>
          <cell r="AQ30">
            <v>3</v>
          </cell>
          <cell r="AR30">
            <v>1916935</v>
          </cell>
          <cell r="AS30" t="str">
            <v>Apoyo</v>
          </cell>
          <cell r="AT30" t="str">
            <v>1. Pesos Colombianos</v>
          </cell>
          <cell r="AU30" t="str">
            <v>17 17. Contrato de Prestación de Servicios</v>
          </cell>
          <cell r="AV30" t="str">
            <v>Contratos de prestación de servicios profesionales y de apoyo a la gestión</v>
          </cell>
          <cell r="AW30" t="str">
            <v xml:space="preserve">33 33-Servicios Apoyo a la Gestion de la Entidad (servicios administrativos) </v>
          </cell>
          <cell r="BC30" t="str">
            <v>PRESTAR LOS SERVICIOS DE APOYO A LA GESTION PARA EL DESARROLLO DE ACCIONES DE PROMOCION DE PARTICIPACION CIUDADANA INCIDENTE PARA LA PROTECCION Y EL BIENESTAR DE LOS ANIMALES EN LAS LOCALIDADES DE BOGOTA.</v>
          </cell>
          <cell r="BE30" t="str">
            <v>SUBDIRECCION CULTURA CIUDADANA Y GESTION DEL CONOCIMIENTO</v>
          </cell>
          <cell r="BF30" t="str">
            <v>PARTICIPACION</v>
          </cell>
          <cell r="BN30" t="str">
            <v>1 1. Inversión</v>
          </cell>
          <cell r="BO30" t="str">
            <v>7560-5</v>
          </cell>
          <cell r="BP30" t="str">
            <v>6 6: Prestacion de servicios</v>
          </cell>
          <cell r="BQ30" t="str">
            <v>433</v>
          </cell>
          <cell r="BS30">
            <v>303</v>
          </cell>
          <cell r="BT30">
            <v>5750805</v>
          </cell>
          <cell r="BU30" t="str">
            <v xml:space="preserve">1 1. Nacional </v>
          </cell>
          <cell r="BV30" t="str">
            <v>1 1. Ingresos Corrientes</v>
          </cell>
          <cell r="CY30">
            <v>45412</v>
          </cell>
          <cell r="CZ30">
            <v>5750805</v>
          </cell>
          <cell r="DA30" t="str">
            <v>EJECUCION</v>
          </cell>
          <cell r="DB30">
            <v>5750805</v>
          </cell>
          <cell r="DC30">
            <v>0</v>
          </cell>
        </row>
        <row r="31">
          <cell r="F31">
            <v>125082</v>
          </cell>
          <cell r="G31">
            <v>125082</v>
          </cell>
          <cell r="H31" t="str">
            <v>NA</v>
          </cell>
          <cell r="I31">
            <v>45349</v>
          </cell>
          <cell r="L31" t="str">
            <v>MUNDIAL DE SUMINISTROS Y CONTRATOS S.A.S</v>
          </cell>
          <cell r="M31">
            <v>901266959</v>
          </cell>
          <cell r="N31">
            <v>8</v>
          </cell>
          <cell r="O31" t="str">
            <v>Bogotá</v>
          </cell>
          <cell r="P31" t="str">
            <v>N/A</v>
          </cell>
          <cell r="Q31" t="str">
            <v>N/A</v>
          </cell>
          <cell r="R31" t="str">
            <v>1 1. Nacional</v>
          </cell>
          <cell r="S31" t="str">
            <v>3 3. Único Contratista</v>
          </cell>
          <cell r="T31" t="str">
            <v>CRA 68 No. 57f-39 sur</v>
          </cell>
          <cell r="U31">
            <v>3208504448</v>
          </cell>
          <cell r="V31" t="str">
            <v>mundialsycsecop2@gmail.com</v>
          </cell>
          <cell r="X31" t="str">
            <v>N/A</v>
          </cell>
          <cell r="AI31">
            <v>45349</v>
          </cell>
          <cell r="AJ31">
            <v>45349</v>
          </cell>
          <cell r="AK31" t="str">
            <v>2 2. Meses</v>
          </cell>
          <cell r="AL31">
            <v>11</v>
          </cell>
          <cell r="AM31">
            <v>330</v>
          </cell>
          <cell r="AN31">
            <v>45684</v>
          </cell>
          <cell r="AO31" t="str">
            <v>FEBRERO</v>
          </cell>
          <cell r="AP31">
            <v>250000000</v>
          </cell>
          <cell r="AQ31">
            <v>1</v>
          </cell>
          <cell r="AR31">
            <v>250000000</v>
          </cell>
          <cell r="AS31" t="str">
            <v>NA</v>
          </cell>
          <cell r="BC31" t="str">
            <v>SUMINISTRAR LOS INSUMOS PARA LA ALIMENTACIÓN DE CANINOS BAJO EL CUIDADO DEL INTITUTO DISTRITAL DE PROTECCION Y BBIENESTAR ANIMAL, por valor de DOSCIENTOS CINCUENTA MILLONES DE PESOS M/CTE ($250.000.000)</v>
          </cell>
          <cell r="BE31" t="str">
            <v>SUBDIRECCIÓN DE ATENCION A LA FAUNA</v>
          </cell>
          <cell r="BF31" t="str">
            <v>BIENES Y SERVICIOS</v>
          </cell>
          <cell r="BN31" t="str">
            <v>1 1. Inversión</v>
          </cell>
          <cell r="BO31" t="str">
            <v>7551-2</v>
          </cell>
          <cell r="BP31" t="str">
            <v>6 6: Prestacion de servicios</v>
          </cell>
          <cell r="BQ31" t="str">
            <v>74</v>
          </cell>
          <cell r="BS31">
            <v>309</v>
          </cell>
          <cell r="BT31">
            <v>250000000</v>
          </cell>
          <cell r="BU31" t="str">
            <v xml:space="preserve">1 1. Nacional </v>
          </cell>
          <cell r="BV31" t="str">
            <v>1 1. Ingresos Corrientes</v>
          </cell>
          <cell r="CY31">
            <v>45684</v>
          </cell>
          <cell r="CZ31">
            <v>250000000</v>
          </cell>
          <cell r="DA31" t="str">
            <v>EJECUCION</v>
          </cell>
          <cell r="DB31">
            <v>250000000</v>
          </cell>
          <cell r="DC31">
            <v>0</v>
          </cell>
        </row>
        <row r="32">
          <cell r="F32">
            <v>23</v>
          </cell>
          <cell r="G32" t="str">
            <v>PA-023-2024</v>
          </cell>
          <cell r="H32" t="str">
            <v>CO1.PCCNTR.5729564</v>
          </cell>
          <cell r="I32">
            <v>45302</v>
          </cell>
          <cell r="J32" t="str">
            <v xml:space="preserve">1 1. Natural </v>
          </cell>
          <cell r="K32" t="str">
            <v>26 26-Persona Natural</v>
          </cell>
          <cell r="L32" t="str">
            <v>LEIDY VIVIANA ROJAS MARTINEZ</v>
          </cell>
          <cell r="M32">
            <v>1114813970</v>
          </cell>
          <cell r="N32">
            <v>3</v>
          </cell>
          <cell r="O32" t="str">
            <v>El Cerrito</v>
          </cell>
          <cell r="P32">
            <v>31740</v>
          </cell>
          <cell r="Q32" t="str">
            <v>La Montañita</v>
          </cell>
          <cell r="R32" t="str">
            <v>1 1. Nacional</v>
          </cell>
          <cell r="S32" t="str">
            <v>3 3. Único Contratista</v>
          </cell>
          <cell r="T32" t="str">
            <v>CLL 11 A No. 88A 65</v>
          </cell>
          <cell r="U32" t="str">
            <v>6805814
3188156973</v>
          </cell>
          <cell r="V32" t="str">
            <v>leviromvz-24@hotmail.com</v>
          </cell>
          <cell r="X32" t="str">
            <v>MEDICO VETERINARIO Y ZOOTECNISTA</v>
          </cell>
          <cell r="Y32" t="str">
            <v>NO</v>
          </cell>
          <cell r="Z32" t="str">
            <v>NO</v>
          </cell>
          <cell r="AA32" t="str">
            <v>ANTIGUO</v>
          </cell>
          <cell r="AB32" t="str">
            <v>Ninguno</v>
          </cell>
          <cell r="AC32" t="str">
            <v>MUJER</v>
          </cell>
          <cell r="AD32" t="str">
            <v>N/A</v>
          </cell>
          <cell r="AE32" t="str">
            <v>N/A</v>
          </cell>
          <cell r="AF32" t="str">
            <v>N/A</v>
          </cell>
          <cell r="AG32" t="str">
            <v>N/A</v>
          </cell>
          <cell r="AH32" t="str">
            <v>https://community.secop.gov.co/Public/Tendering/OpportunityDetail/Index?noticeUID=CO1.NTC.5417099&amp;isFromPublicArea=True&amp;isModal=False</v>
          </cell>
          <cell r="AI32">
            <v>45302</v>
          </cell>
          <cell r="AJ32">
            <v>45304</v>
          </cell>
          <cell r="AK32" t="str">
            <v>2 2. Meses</v>
          </cell>
          <cell r="AL32">
            <v>3</v>
          </cell>
          <cell r="AM32">
            <v>90</v>
          </cell>
          <cell r="AN32">
            <v>45394</v>
          </cell>
          <cell r="AO32" t="str">
            <v>ENERO</v>
          </cell>
          <cell r="AP32">
            <v>19901520</v>
          </cell>
          <cell r="AQ32">
            <v>3</v>
          </cell>
          <cell r="AR32">
            <v>6633840</v>
          </cell>
          <cell r="AS32" t="str">
            <v>Profesional con Posgrado I</v>
          </cell>
          <cell r="AT32" t="str">
            <v>1. Pesos Colombianos</v>
          </cell>
          <cell r="AU32" t="str">
            <v>17 17. Contrato de Prestación de Servicios</v>
          </cell>
          <cell r="AV32" t="str">
            <v>Contratos de prestación de servicios profesionales y de apoyo a la gestión</v>
          </cell>
          <cell r="AW32" t="str">
            <v xml:space="preserve">31 31-Servicios Profesionales </v>
          </cell>
          <cell r="AX32" t="str">
            <v>NA</v>
          </cell>
          <cell r="AY32" t="str">
            <v>5 5. Contratación directa</v>
          </cell>
          <cell r="AZ32" t="str">
            <v>33 Prestación de Servicios Profesionales y Apoyo (5-8)</v>
          </cell>
          <cell r="BA32" t="str">
            <v>Prestación Servicios</v>
          </cell>
          <cell r="BB32" t="str">
            <v>1 1. Ley 80</v>
          </cell>
          <cell r="BC32" t="str">
            <v xml:space="preserve">PRESTAR LOS SERVICIOS PROFESIONALES PARA ORIENTAR Y ARTICULAR TECNICAMENTE LAS ACTIVIDADES DE GESTION Y SEGUIMIENTO QUE SE REQUIERAN PARA LA CORRECTA EJECUCION DEL PROGRAMA ESCUADRON ANTICRUELDAD EN EL DISTRTO CAPITAL </v>
          </cell>
          <cell r="BD32" t="str">
            <v>1. Orientar técnica y operativamente las actividades desarrolladas por el Equipo técnico Veterinario en territorio, con el fin de fortalecer la atención de los casos de presunto maltrato y/o crueldad animal en el distrito capital. 2. Apoyar técnicamente la implementación de la ruta de articulación interinstitucional con la finalidad de atender a los animales que sean victimas de presunto maltrato y/o crueldad animal, siguiendo los protocolos establecidos y la valoración de bienestar (nutrición, confort, salud, comportamiento y estados mentales). 3. Solicitar y/o hacer acompañamiento interinstitucional e interinstitucional que se requieran con el fin de realizar la atención efectiva de presuntos casos de maltrato y/o crueldad animal y cuando sea necesaria la intervención de otras instituciones. 4. Articular y/o gestionar la atención medico veterinaria que requieran los animales provenientes de procedimientos de aprehensión material preventiva o entrega voluntaria, por medio de la activación de los convenios o Procedimientos de atención de Urgencias Veterinarias, Tenencia y Custodia y/o cualquier otro provisto por el Instituto Distrital de protección y Bienestar Animal -IDPYBA, para la atención integral de los animales que ingresan bajo custodia del Instituto. 5. Brindar lineamientos técnicos para el adecuado y oportuno diligenciamiento de los formatos y/o documentos que hacen parte integral de las acciones operativas efectuadas por el Equipo técnico Veterinario, con la finalidad que dicha información constituya prueba idonea en procesos de índole penal, policiva y administrativo 6. Atender, orientar, dar respuesta y/o revisar los requerimientos y/o derechos de petición que sean presentados por la ciudadanía en general, órganos de control u otros actores internos y externos, que sean asignados al escuadrón anticrueldad, realizando el correspondiente seguimiento frente al cumplimiento de los términos de Ley, criterios de calidad, implementación de planes de mejoramiento para el trámite de PQRS y registro de información en la matriz de control de seguimiento de casos de maltrato y/o crueldad animal-PM05-PR08-F02, destinada para la atención de presuntos casos de maltrato y/o crueldad animal. 7. Realizar el seguimiento y acompañamiento que se requiera, para realizar la remisión de los expedientes de los casos de presunto maltrato animal a las áreas y/o autoridades competentes. 8. Apoyar la supervisión de los contratos que le sean designados por el supervisor. 9. Recibir, revisar, consolidar y/o hacer seguimiento, a la entrega de los documentos relacionados con cada caso, solicitud o petición, atendido por el Equipo técnico Veterinario, cumpliendo los lineamientos establecidos por el área de Gestión Documental del Instituto 10. Apoyar las jornadas de adopciones o brigadas medicas en las que se solicite el acompañamiento 11. Asistir y participar en las reuniones, capacitaciones, audiencias o tramites virtuales o presenciales que le sean asignados y que se encuentren relacionados con las obligaciones a su cargo. 12. Las demás obligaciones que el supervisor del contrato le designe en el marco de las actividades propias de la Subdirección de Atención a la Fauna y del objeto del contrato</v>
          </cell>
          <cell r="BE32" t="str">
            <v>SUBDIRECCIÓN DE ATENCION A LA FAUNA</v>
          </cell>
          <cell r="BF32" t="str">
            <v>ESCUADRON</v>
          </cell>
          <cell r="BH32">
            <v>1105673572</v>
          </cell>
          <cell r="BI32">
            <v>0</v>
          </cell>
          <cell r="BJ32" t="str">
            <v>OSCAR ALEXANDER JIMENEZ MANTHA</v>
          </cell>
          <cell r="BK32" t="str">
            <v>Subdirector de Atención a la Fauna</v>
          </cell>
          <cell r="BL32" t="str">
            <v>SUBDIRECCIÓN DE ATENCIÓN A LA FAUNA</v>
          </cell>
          <cell r="BM32" t="str">
            <v>JESUS ALBERTO MARTINEZ CESPEDES</v>
          </cell>
          <cell r="BN32" t="str">
            <v>1 1. Inversión</v>
          </cell>
          <cell r="BO32" t="str">
            <v>7551-3</v>
          </cell>
          <cell r="BP32" t="str">
            <v>6 6: Prestacion de servicios</v>
          </cell>
          <cell r="BQ32" t="str">
            <v>39</v>
          </cell>
          <cell r="BS32">
            <v>15</v>
          </cell>
          <cell r="BT32">
            <v>19901520</v>
          </cell>
          <cell r="BU32" t="str">
            <v xml:space="preserve">1 1. Nacional </v>
          </cell>
          <cell r="BV32" t="str">
            <v>1 1. Ingresos Corrientes</v>
          </cell>
          <cell r="CY32">
            <v>45394</v>
          </cell>
          <cell r="CZ32">
            <v>19901520</v>
          </cell>
          <cell r="DA32" t="str">
            <v>EJECUCION</v>
          </cell>
          <cell r="DB32">
            <v>19901520</v>
          </cell>
          <cell r="DC32">
            <v>0</v>
          </cell>
        </row>
        <row r="33">
          <cell r="F33">
            <v>34</v>
          </cell>
          <cell r="G33" t="str">
            <v>PA-034-2024</v>
          </cell>
          <cell r="I33">
            <v>45302</v>
          </cell>
          <cell r="J33" t="str">
            <v xml:space="preserve">1 1. Natural </v>
          </cell>
          <cell r="K33" t="str">
            <v>26 26-Persona Natural</v>
          </cell>
          <cell r="L33" t="str">
            <v>DIANA ALEJANDRA ESCOBAR</v>
          </cell>
          <cell r="M33">
            <v>1030557810</v>
          </cell>
          <cell r="N33">
            <v>0</v>
          </cell>
          <cell r="O33" t="str">
            <v>Bogotá</v>
          </cell>
          <cell r="P33">
            <v>32678</v>
          </cell>
          <cell r="Q33" t="str">
            <v>Bogotá</v>
          </cell>
          <cell r="R33" t="str">
            <v>1 1. Nacional</v>
          </cell>
          <cell r="S33" t="str">
            <v>3 3. Único Contratista</v>
          </cell>
          <cell r="T33" t="str">
            <v xml:space="preserve">CRA  81 B No. 13 D 33 </v>
          </cell>
          <cell r="U33">
            <v>3213304034</v>
          </cell>
          <cell r="V33" t="str">
            <v>diaescobar19@gmail.com</v>
          </cell>
          <cell r="X33" t="str">
            <v>MEDICO VETERINARIO Y ZOOTECNISTA ESPECIALISTA EN REPRODUCCION BOVINA TROPICAL Y TRANSFERENCIA DE EMBRIONES</v>
          </cell>
          <cell r="Y33" t="str">
            <v>NO</v>
          </cell>
          <cell r="Z33" t="str">
            <v>NO</v>
          </cell>
          <cell r="AA33" t="str">
            <v>ANTIGUO</v>
          </cell>
          <cell r="AB33" t="str">
            <v>Ninguno</v>
          </cell>
          <cell r="AC33" t="str">
            <v>MUJER</v>
          </cell>
          <cell r="AD33" t="str">
            <v>N/A</v>
          </cell>
          <cell r="AE33" t="str">
            <v>N/A</v>
          </cell>
          <cell r="AF33" t="str">
            <v>N/A</v>
          </cell>
          <cell r="AG33" t="str">
            <v>N/A</v>
          </cell>
          <cell r="AH33" t="str">
            <v>https://community.secop.gov.co/Public/Tendering/OpportunityDetail/Index?noticeUID=CO1.NTC.5420360&amp;isFromPublicArea=True&amp;isModal=False</v>
          </cell>
          <cell r="AI33">
            <v>45303</v>
          </cell>
          <cell r="AJ33">
            <v>45307</v>
          </cell>
          <cell r="AK33" t="str">
            <v>2 2. Meses</v>
          </cell>
          <cell r="AL33">
            <v>3</v>
          </cell>
          <cell r="AM33">
            <v>90</v>
          </cell>
          <cell r="AN33">
            <v>45397</v>
          </cell>
          <cell r="AO33" t="str">
            <v>ENERO</v>
          </cell>
          <cell r="AP33">
            <v>19901520</v>
          </cell>
          <cell r="AQ33">
            <v>3</v>
          </cell>
          <cell r="AR33">
            <v>6633840</v>
          </cell>
          <cell r="AS33" t="str">
            <v>Profesional con Posgrado I</v>
          </cell>
          <cell r="AT33" t="str">
            <v>1. Pesos Colombianos</v>
          </cell>
          <cell r="AU33" t="str">
            <v>17 17. Contrato de Prestación de Servicios</v>
          </cell>
          <cell r="AV33" t="str">
            <v>Contratos de prestación de servicios profesionales y de apoyo a la gestión</v>
          </cell>
          <cell r="AW33" t="str">
            <v xml:space="preserve">31 31-Servicios Profesionales </v>
          </cell>
          <cell r="AX33" t="str">
            <v>NA</v>
          </cell>
          <cell r="AY33" t="str">
            <v>5 5. Contratación directa</v>
          </cell>
          <cell r="AZ33" t="str">
            <v>33 Prestación de Servicios Profesionales y Apoyo (5-8)</v>
          </cell>
          <cell r="BA33" t="str">
            <v>Prestación Servicios</v>
          </cell>
          <cell r="BB33" t="str">
            <v>1 1. Ley 80</v>
          </cell>
          <cell r="BC33" t="str">
            <v>PRESTAR SERVICIOS PROFESIONALES EN LA GESTION, IMPLEMENTACION, EJECUCION y SEGUIMIENTO TECNICO DEL PROGRAMA DE URGENCIAS VETERINARIAS PARA CANINOS Y FELINOS QUE SE DESARROLLA EN EL DISTRITO CAPITAL</v>
          </cell>
          <cell r="BE33" t="str">
            <v>SUBDIRECCIÓN DE ATENCION A LA FAUNA</v>
          </cell>
          <cell r="BF33" t="str">
            <v>URGENCIAS VETERINARIAS</v>
          </cell>
          <cell r="BH33">
            <v>1105673572</v>
          </cell>
          <cell r="BI33">
            <v>0</v>
          </cell>
          <cell r="BJ33" t="str">
            <v>OSCAR ALEXANDER JIMENEZ MANTHA</v>
          </cell>
          <cell r="BK33" t="str">
            <v>Subdirector de Atención a la Fauna</v>
          </cell>
          <cell r="BL33" t="str">
            <v>SUBDIRECCIÓN DE ATENCIÓN A LA FAUNA</v>
          </cell>
          <cell r="BM33" t="str">
            <v>JESUS ALBERTO MARTINEZ CESPEDES</v>
          </cell>
          <cell r="BN33" t="str">
            <v>1 1. Inversión</v>
          </cell>
          <cell r="BO33" t="str">
            <v>7551-2</v>
          </cell>
          <cell r="BP33" t="str">
            <v>6 6: Prestacion de servicios</v>
          </cell>
          <cell r="BQ33" t="str">
            <v>61</v>
          </cell>
          <cell r="BS33">
            <v>45</v>
          </cell>
          <cell r="BT33">
            <v>19901520</v>
          </cell>
          <cell r="BU33" t="str">
            <v xml:space="preserve">1 1. Nacional </v>
          </cell>
          <cell r="BV33" t="str">
            <v>1 1. Ingresos Corrientes</v>
          </cell>
          <cell r="CY33">
            <v>45397</v>
          </cell>
          <cell r="CZ33">
            <v>19901520</v>
          </cell>
          <cell r="DA33" t="str">
            <v>EJECUCION</v>
          </cell>
          <cell r="DB33">
            <v>19901520</v>
          </cell>
          <cell r="DC33">
            <v>0</v>
          </cell>
        </row>
        <row r="34">
          <cell r="F34">
            <v>60</v>
          </cell>
          <cell r="G34" t="str">
            <v>PA-060-2024</v>
          </cell>
          <cell r="I34">
            <v>45310</v>
          </cell>
          <cell r="J34" t="str">
            <v xml:space="preserve">1 1. Natural </v>
          </cell>
          <cell r="K34" t="str">
            <v>26 26-Persona Natural</v>
          </cell>
          <cell r="L34" t="str">
            <v>LEONOR EMILSEN BAQUERO CORDOBA</v>
          </cell>
          <cell r="M34">
            <v>52052426</v>
          </cell>
          <cell r="N34">
            <v>6</v>
          </cell>
          <cell r="O34" t="str">
            <v>Bogotá</v>
          </cell>
          <cell r="P34">
            <v>26314</v>
          </cell>
          <cell r="Q34" t="str">
            <v>Bogotá</v>
          </cell>
          <cell r="R34" t="str">
            <v>1 1. Nacional</v>
          </cell>
          <cell r="S34" t="str">
            <v>3 3. Único Contratista</v>
          </cell>
          <cell r="T34" t="str">
            <v>CALLE 2 # 78M-10 BLOQ B6 APTO 201</v>
          </cell>
          <cell r="U34">
            <v>4522071</v>
          </cell>
          <cell r="V34" t="str">
            <v>emilsen2316@gmail.com</v>
          </cell>
          <cell r="X34" t="str">
            <v>PROFESIONAL EN DERECHO ESPECIALIZACION EN DERECHO PENAL Y CIENCIAS FORENSES</v>
          </cell>
          <cell r="Y34" t="str">
            <v>NO</v>
          </cell>
          <cell r="Z34" t="str">
            <v>NO</v>
          </cell>
          <cell r="AA34" t="str">
            <v>ANTIGUO</v>
          </cell>
          <cell r="AB34" t="str">
            <v>Ninguno</v>
          </cell>
          <cell r="AC34" t="str">
            <v>MUJER</v>
          </cell>
          <cell r="AD34" t="str">
            <v>N/A</v>
          </cell>
          <cell r="AE34" t="str">
            <v>N/A</v>
          </cell>
          <cell r="AF34" t="str">
            <v>N/A</v>
          </cell>
          <cell r="AG34" t="str">
            <v>N/A</v>
          </cell>
          <cell r="AH34" t="str">
            <v>https://community.secop.gov.co/Public/Tendering/OpportunityDetail/Index?noticeUID=CO1.NTC.5468170&amp;isFromPublicArea=True&amp;isModal=False</v>
          </cell>
          <cell r="AI34">
            <v>45311</v>
          </cell>
          <cell r="AJ34">
            <v>45314</v>
          </cell>
          <cell r="AK34" t="str">
            <v>1 1. Días</v>
          </cell>
          <cell r="AL34">
            <v>98</v>
          </cell>
          <cell r="AM34">
            <v>98</v>
          </cell>
          <cell r="AN34">
            <v>45412</v>
          </cell>
          <cell r="AO34" t="str">
            <v>ENERO</v>
          </cell>
          <cell r="AP34">
            <v>21670544</v>
          </cell>
          <cell r="AQ34">
            <v>4</v>
          </cell>
          <cell r="AR34">
            <v>6633840</v>
          </cell>
          <cell r="AS34" t="str">
            <v>Profesional con Posgrado I</v>
          </cell>
          <cell r="AT34" t="str">
            <v>1. Pesos Colombianos</v>
          </cell>
          <cell r="AU34" t="str">
            <v>17 17. Contrato de Prestación de Servicios</v>
          </cell>
          <cell r="AV34" t="str">
            <v>Contratos de prestación de servicios profesionales y de apoyo a la gestión</v>
          </cell>
          <cell r="AW34" t="str">
            <v xml:space="preserve">31 31-Servicios Profesionales </v>
          </cell>
          <cell r="AX34" t="str">
            <v>NA</v>
          </cell>
          <cell r="AY34" t="str">
            <v>5 5. Contratación directa</v>
          </cell>
          <cell r="AZ34" t="str">
            <v>33 Prestación de Servicios Profesionales y Apoyo (5-8)</v>
          </cell>
          <cell r="BA34" t="str">
            <v>Prestación Servicios</v>
          </cell>
          <cell r="BB34" t="str">
            <v>1 1. Ley 80</v>
          </cell>
          <cell r="BC34" t="str">
            <v>PRESTAR LOS SERVICIOS PROFESIONALES ESPECIALIZADOS PARA APOYAR LA SUSTANCIACIÓN DE LAS ACTUACIONES DISCIPLINARIAS QUE POR COMPETENCIA DEBA ADELANTAR LA OFICINA DE CONTROL DISCIPLINARIO INTERNO DEL IDPYBA</v>
          </cell>
          <cell r="BE34" t="str">
            <v>OFICINA ASESORA DE CONTROL DISCIPLINARIO INTERNO</v>
          </cell>
          <cell r="BF34" t="str">
            <v xml:space="preserve"> SUSTANCIACIÓN DE LAS ACTUACIONES DISCIPLINARIAS </v>
          </cell>
          <cell r="BH34">
            <v>1022354295</v>
          </cell>
          <cell r="BI34">
            <v>6</v>
          </cell>
          <cell r="BJ34" t="str">
            <v>MARIA ISABEL VILLEGAS HOLGUIN</v>
          </cell>
          <cell r="BK34" t="str">
            <v>Jefe de Oficina Control Interno</v>
          </cell>
          <cell r="BL34" t="str">
            <v>OFICINA DE CONTROL INTERNO</v>
          </cell>
          <cell r="BM34" t="str">
            <v>JESUS ALBERTO MARTINEZ CESPEDES</v>
          </cell>
          <cell r="BN34" t="str">
            <v>1 1. Inversión</v>
          </cell>
          <cell r="BO34" t="str">
            <v>7550-5</v>
          </cell>
          <cell r="BP34" t="str">
            <v>6 6: Prestacion de servicios</v>
          </cell>
          <cell r="BQ34" t="str">
            <v>119</v>
          </cell>
          <cell r="BS34">
            <v>103</v>
          </cell>
          <cell r="BT34">
            <v>21670544</v>
          </cell>
          <cell r="BU34" t="str">
            <v xml:space="preserve">1 1. Nacional </v>
          </cell>
          <cell r="BV34" t="str">
            <v>1 1. Ingresos Corrientes</v>
          </cell>
          <cell r="CY34">
            <v>45412</v>
          </cell>
          <cell r="CZ34">
            <v>21670544</v>
          </cell>
          <cell r="DA34" t="str">
            <v>EJECUCION</v>
          </cell>
          <cell r="DB34">
            <v>21670544</v>
          </cell>
          <cell r="DC34">
            <v>0</v>
          </cell>
        </row>
        <row r="35">
          <cell r="F35">
            <v>65</v>
          </cell>
          <cell r="G35" t="str">
            <v>PA-065-2024</v>
          </cell>
          <cell r="I35">
            <v>45310</v>
          </cell>
          <cell r="J35" t="str">
            <v xml:space="preserve">1 1. Natural </v>
          </cell>
          <cell r="K35" t="str">
            <v>26 26-Persona Natural</v>
          </cell>
          <cell r="L35" t="str">
            <v>LILIANA ANGELICA RAMIREZ AlVAREZ</v>
          </cell>
          <cell r="M35">
            <v>1020717375</v>
          </cell>
          <cell r="N35">
            <v>9</v>
          </cell>
          <cell r="O35" t="str">
            <v>Bogotá</v>
          </cell>
          <cell r="P35">
            <v>31159</v>
          </cell>
          <cell r="Q35" t="str">
            <v>Bogotá</v>
          </cell>
          <cell r="R35" t="str">
            <v>1 1. Nacional</v>
          </cell>
          <cell r="S35" t="str">
            <v>3 3. Único Contratista</v>
          </cell>
          <cell r="T35" t="str">
            <v>CRA  50 A No. 174 B- 67 BLQ 2 APTO 201</v>
          </cell>
          <cell r="U35">
            <v>3102056482</v>
          </cell>
          <cell r="V35" t="str">
            <v>lilianaramirezalvarez@gmail.com</v>
          </cell>
          <cell r="X35" t="str">
            <v>ABOGADO ESPECIALISTA EN DERECHO PUBLICO</v>
          </cell>
          <cell r="Y35" t="str">
            <v>NO</v>
          </cell>
          <cell r="Z35" t="str">
            <v>NO</v>
          </cell>
          <cell r="AA35" t="str">
            <v>ANTIGUO</v>
          </cell>
          <cell r="AB35" t="str">
            <v>Ninguno</v>
          </cell>
          <cell r="AC35" t="str">
            <v>MUJER</v>
          </cell>
          <cell r="AD35" t="str">
            <v>N/A</v>
          </cell>
          <cell r="AE35" t="str">
            <v>N/A</v>
          </cell>
          <cell r="AF35" t="str">
            <v>N/A</v>
          </cell>
          <cell r="AG35" t="str">
            <v>N/A</v>
          </cell>
          <cell r="AH35" t="str">
            <v>https://community.secop.gov.co/Public/Tendering/OpportunityDetail/Index?noticeUID=CO1.NTC.5468997&amp;isFromPublicArea=True&amp;isModal=False</v>
          </cell>
          <cell r="AI35">
            <v>45310</v>
          </cell>
          <cell r="AJ35">
            <v>45315</v>
          </cell>
          <cell r="AK35" t="str">
            <v>2 2. Meses</v>
          </cell>
          <cell r="AL35">
            <v>3</v>
          </cell>
          <cell r="AM35">
            <v>90</v>
          </cell>
          <cell r="AN35">
            <v>45405</v>
          </cell>
          <cell r="AO35" t="str">
            <v>ENERO</v>
          </cell>
          <cell r="AP35">
            <v>19901520</v>
          </cell>
          <cell r="AQ35">
            <v>3</v>
          </cell>
          <cell r="AR35">
            <v>6633840</v>
          </cell>
          <cell r="AS35" t="str">
            <v>Profesional con Posgrado I</v>
          </cell>
          <cell r="AT35" t="str">
            <v>1. Pesos Colombianos</v>
          </cell>
          <cell r="AU35" t="str">
            <v>17 17. Contrato de Prestación de Servicios</v>
          </cell>
          <cell r="AV35" t="str">
            <v>Contratos de prestación de servicios profesionales y de apoyo a la gestión</v>
          </cell>
          <cell r="AW35" t="str">
            <v xml:space="preserve">31 31-Servicios Profesionales </v>
          </cell>
          <cell r="AX35" t="str">
            <v>NA</v>
          </cell>
          <cell r="AY35" t="str">
            <v>5 5. Contratación directa</v>
          </cell>
          <cell r="AZ35" t="str">
            <v>33 Prestación de Servicios Profesionales y Apoyo (5-8)</v>
          </cell>
          <cell r="BA35" t="str">
            <v>Prestación Servicios</v>
          </cell>
          <cell r="BB35" t="str">
            <v>1 1. Ley 80</v>
          </cell>
          <cell r="BC35" t="str">
            <v>PRESTACION DE SERVICIOS PROFESIONALES RESPECTO DE LOS PROCESOS CONTRACTUALES, EN SUS DIFERENTES ETAPAS PROCESALES A CARGO DE LA SUBDIRECClON DE ATENCION A LA FAUNA</v>
          </cell>
          <cell r="BE35" t="str">
            <v>SUBDIRECCIÓN DE ATENCION A LA FAUNA</v>
          </cell>
          <cell r="BF35" t="str">
            <v>ADMINISTRATIVO</v>
          </cell>
          <cell r="BH35">
            <v>1105673572</v>
          </cell>
          <cell r="BI35">
            <v>0</v>
          </cell>
          <cell r="BJ35" t="str">
            <v>OSCAR ALEXANDER JIMENEZ MANTHA</v>
          </cell>
          <cell r="BK35" t="str">
            <v>Subdirector de Atención a la Fauna</v>
          </cell>
          <cell r="BL35" t="str">
            <v>SUBDIRECCIÓN DE ATENCIÓN A LA FAUNA</v>
          </cell>
          <cell r="BM35" t="str">
            <v>JESUS ALBERTO MARTINEZ CESPEDES</v>
          </cell>
          <cell r="BN35" t="str">
            <v>1 1. Inversión</v>
          </cell>
          <cell r="BO35" t="str">
            <v>7551-2</v>
          </cell>
          <cell r="BP35" t="str">
            <v>6 6: Prestacion de servicios</v>
          </cell>
          <cell r="BQ35" t="str">
            <v>4</v>
          </cell>
          <cell r="BS35">
            <v>120</v>
          </cell>
          <cell r="BT35">
            <v>19901520</v>
          </cell>
          <cell r="BU35" t="str">
            <v xml:space="preserve">1 1. Nacional </v>
          </cell>
          <cell r="BV35" t="str">
            <v>1 1. Ingresos Corrientes</v>
          </cell>
          <cell r="CY35">
            <v>45405</v>
          </cell>
          <cell r="CZ35">
            <v>19901520</v>
          </cell>
          <cell r="DA35" t="str">
            <v>EJECUCION</v>
          </cell>
          <cell r="DB35">
            <v>19901520</v>
          </cell>
          <cell r="DC35">
            <v>0</v>
          </cell>
        </row>
        <row r="36">
          <cell r="F36">
            <v>104</v>
          </cell>
          <cell r="G36" t="str">
            <v>PA-104-2024</v>
          </cell>
          <cell r="I36">
            <v>45317</v>
          </cell>
          <cell r="J36" t="str">
            <v xml:space="preserve">1 1. Natural </v>
          </cell>
          <cell r="K36" t="str">
            <v>26 26-Persona Natural</v>
          </cell>
          <cell r="L36" t="str">
            <v>LAURA ELIZABETH CONTRERAS VALDERRAMA</v>
          </cell>
          <cell r="M36">
            <v>39744939</v>
          </cell>
          <cell r="N36">
            <v>5</v>
          </cell>
          <cell r="O36" t="str">
            <v>Ubate</v>
          </cell>
          <cell r="P36">
            <v>30022</v>
          </cell>
          <cell r="Q36" t="str">
            <v>Ubate</v>
          </cell>
          <cell r="R36" t="str">
            <v>1 1. Nacional</v>
          </cell>
          <cell r="S36" t="str">
            <v>3 3. Único Contratista</v>
          </cell>
          <cell r="T36" t="str">
            <v>CLL 159a  No. 21a - 25 APTO 403</v>
          </cell>
          <cell r="U36">
            <v>3138529208</v>
          </cell>
          <cell r="V36" t="str">
            <v>laurismvz@yahoo.es</v>
          </cell>
          <cell r="X36" t="str">
            <v>MEDICO VETERIANARIO Y ZOOTECNISTA</v>
          </cell>
          <cell r="Y36" t="str">
            <v>NO</v>
          </cell>
          <cell r="Z36" t="str">
            <v>NO</v>
          </cell>
          <cell r="AA36" t="str">
            <v>ANTIGUO</v>
          </cell>
          <cell r="AB36" t="str">
            <v>Ninguno</v>
          </cell>
          <cell r="AC36" t="str">
            <v>MUJER</v>
          </cell>
          <cell r="AD36" t="str">
            <v>N/A</v>
          </cell>
          <cell r="AE36" t="str">
            <v>N/A</v>
          </cell>
          <cell r="AF36" t="str">
            <v>N/A</v>
          </cell>
          <cell r="AG36" t="str">
            <v>N/A</v>
          </cell>
          <cell r="AH36" t="str">
            <v>https://community.secop.gov.co/Public/Tendering/OpportunityDetail/Index?noticeUID=CO1.NTC.5520837&amp;isFromPublicArea=True&amp;isModal=False</v>
          </cell>
          <cell r="AI36">
            <v>45317</v>
          </cell>
          <cell r="AJ36">
            <v>45320</v>
          </cell>
          <cell r="AK36" t="str">
            <v>2 2. Meses</v>
          </cell>
          <cell r="AL36">
            <v>3</v>
          </cell>
          <cell r="AM36">
            <v>90</v>
          </cell>
          <cell r="AN36">
            <v>45410</v>
          </cell>
          <cell r="AO36" t="str">
            <v>ENERO</v>
          </cell>
          <cell r="AP36">
            <v>19306500</v>
          </cell>
          <cell r="AQ36">
            <v>3</v>
          </cell>
          <cell r="AR36">
            <v>6435500</v>
          </cell>
          <cell r="AS36" t="str">
            <v>Profesional con Posgrado I</v>
          </cell>
          <cell r="AT36" t="str">
            <v>1. Pesos Colombianos</v>
          </cell>
          <cell r="AU36" t="str">
            <v>17 17. Contrato de Prestación de Servicios</v>
          </cell>
          <cell r="AV36" t="str">
            <v>Contratos de prestación de servicios profesionales y de apoyo a la gestión</v>
          </cell>
          <cell r="AW36" t="str">
            <v xml:space="preserve">31 31-Servicios Profesionales </v>
          </cell>
          <cell r="AX36" t="str">
            <v>NA</v>
          </cell>
          <cell r="AY36" t="str">
            <v>5 5. Contratación directa</v>
          </cell>
          <cell r="AZ36" t="str">
            <v>33 Prestación de Servicios Profesionales y Apoyo (5-8)</v>
          </cell>
          <cell r="BA36" t="str">
            <v>Prestación Servicios</v>
          </cell>
          <cell r="BB36" t="str">
            <v>1 1. Ley 80</v>
          </cell>
          <cell r="BC36" t="str">
            <v>PRESTAR LOS SERVICIOS PROFESIONALES PARA ARTICULAR TECNICAMENTE LAS ACTIVIDADES DE GESTION, CONTRO, ORIENTACION y SEGUIMIENTO EN LA PRESTACION DEL SERVICIO DEL PROGRAMA INTEGRAL DE ESTERILIZACIONES CANINES Y FELINAS</v>
          </cell>
          <cell r="BE36" t="str">
            <v>SUBDIRECCIÓN DE ATENCION A LA FAUNA</v>
          </cell>
          <cell r="BF36" t="str">
            <v>ESTERILIZACION</v>
          </cell>
          <cell r="BH36">
            <v>1105673572</v>
          </cell>
          <cell r="BI36">
            <v>0</v>
          </cell>
          <cell r="BJ36" t="str">
            <v>OSCAR ALEXANDER JIMENEZ MANTHA</v>
          </cell>
          <cell r="BK36" t="str">
            <v>Subdirector de Atención a la Fauna</v>
          </cell>
          <cell r="BL36" t="str">
            <v>SUBDIRECCIÓN DE ATENCIÓN A LA FAUNA</v>
          </cell>
          <cell r="BM36" t="str">
            <v>JESUS ALBERTO MARTINEZ CESPEDES</v>
          </cell>
          <cell r="BN36" t="str">
            <v>1 1. Inversión</v>
          </cell>
          <cell r="BO36" t="str">
            <v>7551-4</v>
          </cell>
          <cell r="BP36" t="str">
            <v>6 6: Prestacion de servicios</v>
          </cell>
          <cell r="BQ36" t="str">
            <v>160</v>
          </cell>
          <cell r="BS36">
            <v>153</v>
          </cell>
          <cell r="BT36">
            <v>19306500</v>
          </cell>
          <cell r="BU36" t="str">
            <v xml:space="preserve">1 1. Nacional </v>
          </cell>
          <cell r="BV36" t="str">
            <v>1 1. Ingresos Corrientes</v>
          </cell>
          <cell r="CY36">
            <v>45410</v>
          </cell>
          <cell r="CZ36">
            <v>19306500</v>
          </cell>
          <cell r="DA36" t="str">
            <v>EJECUCION</v>
          </cell>
          <cell r="DB36">
            <v>19306500</v>
          </cell>
          <cell r="DC36">
            <v>0</v>
          </cell>
        </row>
        <row r="37">
          <cell r="F37">
            <v>141</v>
          </cell>
          <cell r="G37" t="str">
            <v>PA-141-2024</v>
          </cell>
          <cell r="H37" t="str">
            <v>CO1.PCCNTR.5849072</v>
          </cell>
          <cell r="I37">
            <v>45321</v>
          </cell>
          <cell r="J37" t="str">
            <v xml:space="preserve">1 1. Natural </v>
          </cell>
          <cell r="K37" t="str">
            <v>26 26-Persona Natural</v>
          </cell>
          <cell r="L37" t="str">
            <v>KAREN NATALY GARZÓN</v>
          </cell>
          <cell r="M37">
            <v>1032407707</v>
          </cell>
          <cell r="N37">
            <v>4</v>
          </cell>
          <cell r="O37" t="str">
            <v>Bogota</v>
          </cell>
          <cell r="P37">
            <v>32204</v>
          </cell>
          <cell r="Q37" t="str">
            <v>Bogota</v>
          </cell>
          <cell r="R37" t="str">
            <v>1 1. Nacional</v>
          </cell>
          <cell r="S37" t="str">
            <v>3 3. Único Contratista</v>
          </cell>
          <cell r="T37" t="str">
            <v>DG 45D 1638</v>
          </cell>
          <cell r="U37">
            <v>3152443381</v>
          </cell>
          <cell r="V37" t="str">
            <v>karengarur@gmail.com</v>
          </cell>
          <cell r="X37" t="str">
            <v>INGENIERIA CATASTRAL Y GEODESIA - ESPECIALIZACION EN GEOMATICA</v>
          </cell>
          <cell r="AA37" t="str">
            <v>NUEVO</v>
          </cell>
          <cell r="AC37" t="str">
            <v>MUJER</v>
          </cell>
          <cell r="AD37" t="str">
            <v>N/A</v>
          </cell>
          <cell r="AE37" t="str">
            <v>N/A</v>
          </cell>
          <cell r="AF37" t="str">
            <v>N/A</v>
          </cell>
          <cell r="AG37" t="str">
            <v>N/A</v>
          </cell>
          <cell r="AH37" t="str">
            <v>https://community.secop.gov.co/Public/Tendering/ContractNoticePhases/View?PPI=CO1.PPI.29537829&amp;isFromPublicArea=True&amp;isModal=False</v>
          </cell>
          <cell r="AI37">
            <v>45322</v>
          </cell>
          <cell r="AJ37">
            <v>45323</v>
          </cell>
          <cell r="AK37" t="str">
            <v>2 2. Meses</v>
          </cell>
          <cell r="AL37">
            <v>3</v>
          </cell>
          <cell r="AM37">
            <v>90</v>
          </cell>
          <cell r="AN37">
            <v>45412</v>
          </cell>
          <cell r="AO37" t="str">
            <v>ENERO</v>
          </cell>
          <cell r="AP37">
            <v>19901520</v>
          </cell>
          <cell r="AQ37">
            <v>3</v>
          </cell>
          <cell r="AR37">
            <v>6633840</v>
          </cell>
          <cell r="AS37" t="str">
            <v>Profesional con Posgrado I</v>
          </cell>
          <cell r="AT37" t="str">
            <v>1. Pesos Colombianos</v>
          </cell>
          <cell r="AU37" t="str">
            <v>17 17. Contrato de Prestación de Servicios</v>
          </cell>
          <cell r="AV37" t="str">
            <v>Contratos de prestación de servicios profesionales y de apoyo a la gestión</v>
          </cell>
          <cell r="AW37" t="str">
            <v xml:space="preserve">31 31-Servicios Profesionales </v>
          </cell>
          <cell r="AX37" t="str">
            <v>NA</v>
          </cell>
          <cell r="AY37" t="str">
            <v>5 5. Contratación directa</v>
          </cell>
          <cell r="AZ37" t="str">
            <v>33 Prestación de Servicios Profesionales y Apoyo (5-8)</v>
          </cell>
          <cell r="BA37" t="str">
            <v>Prestación Servicios</v>
          </cell>
          <cell r="BB37" t="str">
            <v>1 1. Ley 80</v>
          </cell>
          <cell r="BC37" t="str">
            <v>PRESTAR SERVICIOS PROFESIONALES ESPECIALIZADOS EN LAS HERRAMIENTAS DE PLANEAClON, PARA LA IMPLEMENTACION DEL COMPONENTE GEOGRAFICO DE LOS PROCESOS INSTITUCIONALES DE LA ENTIDAD.</v>
          </cell>
          <cell r="BE37" t="str">
            <v>OFICINA ASESORA DE PLANEACION</v>
          </cell>
          <cell r="BF37" t="str">
            <v>COMPONENTE GEOGRAFICO</v>
          </cell>
          <cell r="BM37" t="str">
            <v>JESUS ALBERTO MARTINEZ CESPEDES</v>
          </cell>
          <cell r="BN37" t="str">
            <v>1 1. Inversión</v>
          </cell>
          <cell r="BO37" t="str">
            <v>7550-3</v>
          </cell>
          <cell r="BP37" t="str">
            <v>6 6: Prestacion de servicios</v>
          </cell>
          <cell r="BQ37" t="str">
            <v>363</v>
          </cell>
          <cell r="BS37">
            <v>195</v>
          </cell>
          <cell r="BT37">
            <v>19901520</v>
          </cell>
          <cell r="BU37" t="str">
            <v xml:space="preserve">1 1. Nacional </v>
          </cell>
          <cell r="BV37" t="str">
            <v>1 1. Ingresos Corrientes</v>
          </cell>
          <cell r="CY37">
            <v>45412</v>
          </cell>
          <cell r="CZ37">
            <v>19901520</v>
          </cell>
          <cell r="DA37" t="str">
            <v>EJECUCION</v>
          </cell>
          <cell r="DB37">
            <v>19901520</v>
          </cell>
          <cell r="DC37">
            <v>0</v>
          </cell>
        </row>
        <row r="38">
          <cell r="F38">
            <v>180</v>
          </cell>
          <cell r="G38" t="str">
            <v>PA-180-2024</v>
          </cell>
          <cell r="H38" t="str">
            <v>CO1.PCCNTR.5877138</v>
          </cell>
          <cell r="I38">
            <v>45324</v>
          </cell>
          <cell r="J38" t="str">
            <v xml:space="preserve">1 1. Natural </v>
          </cell>
          <cell r="K38" t="str">
            <v>26 26-Persona Natural</v>
          </cell>
          <cell r="L38" t="str">
            <v>DANIELA HENAO AGUDELO</v>
          </cell>
          <cell r="M38">
            <v>1013641494</v>
          </cell>
          <cell r="N38">
            <v>3</v>
          </cell>
          <cell r="O38" t="str">
            <v>Bogotá</v>
          </cell>
          <cell r="P38">
            <v>34131</v>
          </cell>
          <cell r="Q38" t="str">
            <v>Bogotá</v>
          </cell>
          <cell r="R38" t="str">
            <v>1 1. Nacional</v>
          </cell>
          <cell r="S38" t="str">
            <v>3 3. Único Contratista</v>
          </cell>
          <cell r="T38" t="str">
            <v>CRA 12D 18 38 SUR</v>
          </cell>
          <cell r="U38">
            <v>3223657151</v>
          </cell>
          <cell r="V38" t="str">
            <v xml:space="preserve">henao.daniela11@gmail.com   </v>
          </cell>
          <cell r="X38" t="str">
            <v>ECONOMIA-ESPECIALIZACION EN GOBIERNO, GERENCIA Y ASUNTOS PUBLICOS</v>
          </cell>
          <cell r="AH38" t="str">
            <v>https://community.secop.gov.co/Public/Tendering/OpportunityDetail/Index?noticeUID=CO1.NTC.5576034&amp;isFromPublicArea=True&amp;isModal=False</v>
          </cell>
          <cell r="AI38">
            <v>45324</v>
          </cell>
          <cell r="AJ38" t="str">
            <v>SIN ACTA DE INICIO</v>
          </cell>
          <cell r="AK38" t="str">
            <v>2 2. Meses</v>
          </cell>
          <cell r="AL38">
            <v>3</v>
          </cell>
          <cell r="AM38">
            <v>90</v>
          </cell>
          <cell r="AN38">
            <v>45412</v>
          </cell>
          <cell r="AO38" t="str">
            <v>ENERO</v>
          </cell>
          <cell r="AP38">
            <v>19680392</v>
          </cell>
          <cell r="AQ38">
            <v>3</v>
          </cell>
          <cell r="AR38">
            <v>6633840</v>
          </cell>
          <cell r="AS38" t="str">
            <v>Profesional con Posgrado I</v>
          </cell>
          <cell r="AT38" t="str">
            <v>1. Pesos Colombianos</v>
          </cell>
          <cell r="AU38" t="str">
            <v>17 17. Contrato de Prestación de Servicios</v>
          </cell>
          <cell r="AV38" t="str">
            <v>Contratos de prestación de servicios profesionales y de apoyo a la gestión</v>
          </cell>
          <cell r="AW38" t="str">
            <v xml:space="preserve">31 31-Servicios Profesionales </v>
          </cell>
          <cell r="BC38" t="str">
            <v>PRESTACION DE SERVICIOS PROFESIONALES EN LA REVISION Y ESTRUCTURACION ECONOMICA Y FINANCIERA DE LOS PROCESOS, CONTRACTUALES Y APOYO EN LA IMPLEMENTAClON DE MIPG DE LA GESTION CONTRACTUAL DE LA ENTIDAD</v>
          </cell>
          <cell r="BD38" t="str">
            <v>1. Realizar el acompañamiento a la gestión contractual de la Subdirección de Gestión Corporativa, en la proyección y/o consolidación de las estructuras de costos para la adquisición de bienes y servicios que sean requeridos por la entidad. 2. Proyectar el análisis del sector para la adquisición de bienes y servicios que sean requeridos por la Subdirección de Gestión Corporativa en el marco de la gestión contractual de la entidad. 3. Apoyar con el trámite de solicitudes contractuales tales como (adiciones, prorrogas, suspensiones, reinicios, cesiones, terminaciones, liquidaciones, etc.) así como solicitar los tramites financieros requeridos (CRP, liberaciones, cambios de beneficiarios, balances económicos) y proceder con la debida publicación en la plataforma dispuesta por CCE (SECOP II, SECOP I o TIENDA VIRTUAL según corresponda). 4. Realizar los análisis y evaluaciones económicas, de la gestión contractual, proyectando los documentos respectivos y asistiendo a las audiencias y/o reuniones relacionadas. 5. Realizar los reportes del plan de austeridad del gasto y dar respuesta a las solicitudes que se requieran, atendiendo lo señalado en el marco normativo de dicha materia. 6. Proyectar las respuestas a los requerimientos y/o solicitudes presentadas por la ciudadanía general, órganos de control u otros actores internes y externos dentro de los términos legales establecidos, así como apoyar la actualización y regulación de la gestión contractual al interior de la Entidad. 7. Apoyar en la revisión de la ejecución física y financiera de los contratos de la Subdirección de Gestión Corporativa. 8. Participar o asistir a las reuniones a las que sea convocados, así como las demás actividades relacionadas con la prestación del servicio que le sean asignadas por el supervisor del contrato.</v>
          </cell>
          <cell r="BE38" t="str">
            <v>SUBDIRECCIÓN DE GESTIÓN CORPORATIVA</v>
          </cell>
          <cell r="BF38" t="str">
            <v>CONTRACTUAL</v>
          </cell>
          <cell r="BN38" t="str">
            <v>1 1. Inversión</v>
          </cell>
          <cell r="BO38" t="str">
            <v>7550-5</v>
          </cell>
          <cell r="BP38" t="str">
            <v>6 6: Prestacion de servicios</v>
          </cell>
          <cell r="BQ38" t="str">
            <v>380</v>
          </cell>
          <cell r="BS38">
            <v>212</v>
          </cell>
          <cell r="BT38">
            <v>19680392</v>
          </cell>
          <cell r="BU38" t="str">
            <v xml:space="preserve">1 1. Nacional </v>
          </cell>
          <cell r="BV38" t="str">
            <v>1 1. Ingresos Corrientes</v>
          </cell>
          <cell r="CY38">
            <v>45412</v>
          </cell>
          <cell r="CZ38">
            <v>19680392</v>
          </cell>
          <cell r="DA38" t="str">
            <v>EJECUCION</v>
          </cell>
          <cell r="DB38">
            <v>19680392</v>
          </cell>
          <cell r="DC38">
            <v>0</v>
          </cell>
        </row>
        <row r="39">
          <cell r="F39">
            <v>192</v>
          </cell>
          <cell r="G39" t="str">
            <v>PA-192-2024</v>
          </cell>
          <cell r="H39" t="str">
            <v>CO1.PCCNTR.5920533</v>
          </cell>
          <cell r="I39">
            <v>45331</v>
          </cell>
          <cell r="J39" t="str">
            <v xml:space="preserve">1 1. Natural </v>
          </cell>
          <cell r="K39" t="str">
            <v>26 26-Persona Natural</v>
          </cell>
          <cell r="L39" t="str">
            <v>WALTER AUGUSTO FERNANDEZ MARTINEZ</v>
          </cell>
          <cell r="M39">
            <v>80035685</v>
          </cell>
          <cell r="N39">
            <v>7</v>
          </cell>
          <cell r="O39" t="str">
            <v>Bogotá</v>
          </cell>
          <cell r="P39">
            <v>30329</v>
          </cell>
          <cell r="Q39" t="str">
            <v>Bogotá</v>
          </cell>
          <cell r="R39" t="str">
            <v>1 1. Nacional</v>
          </cell>
          <cell r="S39" t="str">
            <v>3 3. Único Contratista</v>
          </cell>
          <cell r="T39" t="str">
            <v>CLL 75 No. 93 - 21</v>
          </cell>
          <cell r="U39">
            <v>3124601787</v>
          </cell>
          <cell r="V39" t="str">
            <v>wfernande7m83@gmail.com</v>
          </cell>
          <cell r="X39" t="str">
            <v>MEDICO VETERINARIO -ESPECIALISTA EN SANIDAD ANIMAL</v>
          </cell>
          <cell r="AH39" t="str">
            <v>https://community.secop.gov.co/Public/Tendering/OpportunityDetail/Index?noticeUID=CO1.NTC.5626096&amp;isFromPublicArea=True&amp;isModal=False</v>
          </cell>
          <cell r="AI39">
            <v>45331</v>
          </cell>
          <cell r="AJ39">
            <v>45334</v>
          </cell>
          <cell r="AK39" t="str">
            <v>2 2. Meses</v>
          </cell>
          <cell r="AL39">
            <v>3</v>
          </cell>
          <cell r="AM39">
            <v>90</v>
          </cell>
          <cell r="AN39">
            <v>45412</v>
          </cell>
          <cell r="AO39" t="str">
            <v>FEBRERO</v>
          </cell>
          <cell r="AP39">
            <v>19306500</v>
          </cell>
          <cell r="AQ39">
            <v>3</v>
          </cell>
          <cell r="AR39">
            <v>6435500</v>
          </cell>
          <cell r="AS39" t="str">
            <v>Profesional con Posgrado I</v>
          </cell>
          <cell r="AT39" t="str">
            <v>1. Pesos Colombianos</v>
          </cell>
          <cell r="AU39" t="str">
            <v>17 17. Contrato de Prestación de Servicios</v>
          </cell>
          <cell r="AV39" t="str">
            <v>Contratos de prestación de servicios profesionales y de apoyo a la gestión</v>
          </cell>
          <cell r="AW39" t="str">
            <v xml:space="preserve">31 31-Servicios Profesionales </v>
          </cell>
          <cell r="BC39" t="str">
            <v>PRESTAR LOS SERVICIOS PROFESIONALES PARA ARTICULAR TECNICAMENTE LAS ACTIVIDADES DE GESTlON, OPERATIVIDAD, ORIENTAClON Y CONTROL DEL PUNTO FIJO DE ESTERILIZACIONES DE LA UNIDAD DE CUIDADO ANIMA</v>
          </cell>
          <cell r="BD39" t="str">
            <v>1. Elaborar e implementar los documentos técnicos requeridos para llevar a cabo la correcta ejecución y seguimiento de las actividades de esterilización canina y felina en el punto fijo de la unidad de cuidado animal. 2. Realizar el seguimiento a la ejecución de las actividades contractuales llevadas a cabo en el punto fijo de esterilizaciones de la unidad de cuidado animal que se verá reflejado en la entrega mensual de un informe de ejecución que contenga la información de los procedimientos realizados y los respectivos soportes para el reporte de segplan. 3.Liderar la operatividad y seguimiento con los equipos de trabajo respectivos, para la correcta prestación del servicio de esterilización de caninos y felinos en el punto fijo de la unidad de cuidado animal. 4. Elaborar el cronograma mensual de actividades a realizar en el punto fijo de la unidad de cuidado animal, y articular con los programas de esterilizaciones 1, 2, 3 equipo ces, y UCA la atención de los animales. 5. Proyectar y revisar las respuestas a las peticiones, quejas o solicitudes presentadas por la ciudadanía, entes de control y demás entidades, que tengan relación con el objeto contractual. 6. Realizar seguimiento correspondiente al inventario de insumos y/o medicamentos veterinarios, así como el equipamiento destinado para el correcto funcionamiento del punto fijo de esterilizaciones de la unidad de cuidado animal. 7.Apoyar la supervisión de contratos y/o convenios designados.8.Realizar seguimiento, mantener actualizada y depurada la base de datos relacionada con el objeto contractual. 9. Realizar la revisión del correcto diligenciamiento y alimentación del instrumento de recolección de datos del programa de esterilizaciones destinado para el punto fijo de la unidad de cuidado animal. 10. Verificar el cumplimiento de los procedimientos y protocolos establecidos para la prestación del servicio de esterilización de caninos y felinos en la unidad de cuidado animal. 11. Diligenciar de manera adecuada, firmar y hacer entrega en condiciones de calidad y oportunidad, los formatos y documentación establecida para la realización de los procedimientos quirúrgicos de caninos y felinos esterilizados en el punto fijo de la unidad de cuidado animal. 12. Asistir a las mesas de trabajo y reuniones a las que sea convocado en cumplimiento del objeto contractual.</v>
          </cell>
          <cell r="BE39" t="str">
            <v>SUBDIRECCIÓN DE ATENCION A LA FAUNA</v>
          </cell>
          <cell r="BF39" t="str">
            <v>PUNTO FIJO</v>
          </cell>
          <cell r="BN39" t="str">
            <v>1 1. Inversión</v>
          </cell>
          <cell r="BO39" t="str">
            <v>7551-4</v>
          </cell>
          <cell r="BP39" t="str">
            <v>6 6: Prestacion de servicios</v>
          </cell>
          <cell r="BQ39" t="str">
            <v>281</v>
          </cell>
          <cell r="BS39">
            <v>253</v>
          </cell>
          <cell r="BT39">
            <v>19306500</v>
          </cell>
          <cell r="BU39" t="str">
            <v xml:space="preserve">1 1. Nacional </v>
          </cell>
          <cell r="BV39" t="str">
            <v>1 1. Ingresos Corrientes</v>
          </cell>
          <cell r="CY39">
            <v>45412</v>
          </cell>
          <cell r="CZ39">
            <v>19306500</v>
          </cell>
          <cell r="DA39" t="str">
            <v>EJECUCION</v>
          </cell>
          <cell r="DB39">
            <v>19306500</v>
          </cell>
          <cell r="DC39">
            <v>0</v>
          </cell>
        </row>
        <row r="40">
          <cell r="F40">
            <v>77</v>
          </cell>
          <cell r="G40" t="str">
            <v>PA-077-2024</v>
          </cell>
          <cell r="I40">
            <v>45314</v>
          </cell>
          <cell r="J40" t="str">
            <v xml:space="preserve">1 1. Natural </v>
          </cell>
          <cell r="K40" t="str">
            <v>26 26-Persona Natural</v>
          </cell>
          <cell r="L40" t="str">
            <v>Martha Alexandra Rueda Esteban</v>
          </cell>
          <cell r="M40">
            <v>1020712981</v>
          </cell>
          <cell r="N40">
            <v>1</v>
          </cell>
          <cell r="O40" t="str">
            <v>Bogota</v>
          </cell>
          <cell r="P40">
            <v>31262</v>
          </cell>
          <cell r="Q40" t="str">
            <v>Bogota</v>
          </cell>
          <cell r="R40" t="str">
            <v>1 1. Nacional</v>
          </cell>
          <cell r="S40" t="str">
            <v>3 3. Único Contratista</v>
          </cell>
          <cell r="T40" t="str">
            <v>CL 120 70 C 33</v>
          </cell>
          <cell r="U40">
            <v>5101917</v>
          </cell>
          <cell r="V40" t="str">
            <v>alexandrarue@gmail.com</v>
          </cell>
          <cell r="X40" t="str">
            <v>MICROBIOLOGIA, MAESTRIA EN CIENCIAS BIOMEDICAS, MAESTRIA EN CIENCIAS BIOLOGICAS AREAS:BIOLOGIA Y MICROBIOLOGIA, DOCTORADO EN CIENCIAS- BIOLOGIA</v>
          </cell>
          <cell r="AA40" t="str">
            <v>NUEVO</v>
          </cell>
          <cell r="AC40" t="str">
            <v>MUJER</v>
          </cell>
          <cell r="AD40" t="str">
            <v>N/A</v>
          </cell>
          <cell r="AE40" t="str">
            <v>N/A</v>
          </cell>
          <cell r="AF40" t="str">
            <v>N/A</v>
          </cell>
          <cell r="AG40" t="str">
            <v>N/A</v>
          </cell>
          <cell r="AH40" t="str">
            <v>https://community.secop.gov.co/Public/Tendering/ContractNoticePhases/View?PPI=CO1.PPI.29370281&amp;isFromPublicArea=True&amp;isModal=False</v>
          </cell>
          <cell r="AI40">
            <v>45315</v>
          </cell>
          <cell r="AJ40">
            <v>45317</v>
          </cell>
          <cell r="AK40" t="str">
            <v>1 1. Días</v>
          </cell>
          <cell r="AL40">
            <v>97</v>
          </cell>
          <cell r="AM40">
            <v>97</v>
          </cell>
          <cell r="AN40">
            <v>45414</v>
          </cell>
          <cell r="AO40" t="str">
            <v>ENERO</v>
          </cell>
          <cell r="AP40">
            <v>20531667</v>
          </cell>
          <cell r="AQ40">
            <v>4</v>
          </cell>
          <cell r="AR40">
            <v>6350000</v>
          </cell>
          <cell r="AS40" t="str">
            <v>Profesional con Posgrado II</v>
          </cell>
          <cell r="AT40" t="str">
            <v>1. Pesos Colombianos</v>
          </cell>
          <cell r="AU40" t="str">
            <v>17 17. Contrato de Prestación de Servicios</v>
          </cell>
          <cell r="AV40" t="str">
            <v>Contratos de prestación de servicios profesionales y de apoyo a la gestión</v>
          </cell>
          <cell r="AW40" t="str">
            <v xml:space="preserve">31 31-Servicios Profesionales </v>
          </cell>
          <cell r="AX40" t="str">
            <v>NA</v>
          </cell>
          <cell r="AY40" t="str">
            <v>5 5. Contratación directa</v>
          </cell>
          <cell r="AZ40" t="str">
            <v>33 Prestación de Servicios Profesionales y Apoyo (5-8)</v>
          </cell>
          <cell r="BA40" t="str">
            <v>Prestación Servicios</v>
          </cell>
          <cell r="BB40" t="str">
            <v>1 1. Ley 80</v>
          </cell>
          <cell r="BC40" t="str">
            <v>PRESTAR LOS SERVICIOS COMO PROFESIONAL ESPECIALIZADO, PARA LA EVALUACIÓN Y SEGUIMIENTO DE LOS PROCESOS RELACIONADOS CON CULTURA CIUDADANA Y GESTIÓN DEL CONOCIMIENTO Y PROCESOS DE FAUNA DESARROLLADOS AL INTERIOR DEL INSTITUTO DISTRITAL DE PROTECCIÓN Y BIENESTAR ANIMAL, TENIENDO EN CUENTA LOS ROLES ESTABLECIDOS PARA CONTROL INTERNO</v>
          </cell>
          <cell r="BE40" t="str">
            <v>OFICINA ASESORA DE CONTROL INTERNO</v>
          </cell>
          <cell r="BF40" t="str">
            <v>PROCESOS DE CULTURA</v>
          </cell>
          <cell r="BH40">
            <v>52053287</v>
          </cell>
          <cell r="BI40">
            <v>3</v>
          </cell>
          <cell r="BJ40" t="str">
            <v>CLAUDIA PATRICIA GUERRERO CHAPARRO</v>
          </cell>
          <cell r="BK40" t="str">
            <v>Jefe Oficina Asesora de Control Interno</v>
          </cell>
          <cell r="BL40" t="str">
            <v>OFICINA ASESORA DE CONTROL INTERNO</v>
          </cell>
          <cell r="BM40" t="str">
            <v>JESUS ALBERTO MARTINEZ CESPEDES</v>
          </cell>
          <cell r="BN40" t="str">
            <v>1 1. Inversión</v>
          </cell>
          <cell r="BO40" t="str">
            <v>7550-6</v>
          </cell>
          <cell r="BP40" t="str">
            <v>6 6: Prestacion de servicios</v>
          </cell>
          <cell r="BQ40" t="str">
            <v>122</v>
          </cell>
          <cell r="BS40">
            <v>130</v>
          </cell>
          <cell r="BT40">
            <v>20531667</v>
          </cell>
          <cell r="BU40" t="str">
            <v xml:space="preserve">1 1. Nacional </v>
          </cell>
          <cell r="BV40" t="str">
            <v>1 1. Ingresos Corrientes</v>
          </cell>
          <cell r="CY40">
            <v>45414</v>
          </cell>
          <cell r="CZ40">
            <v>20531667</v>
          </cell>
          <cell r="DA40" t="str">
            <v>EJECUCION</v>
          </cell>
          <cell r="DB40">
            <v>20531667</v>
          </cell>
          <cell r="DC40">
            <v>0</v>
          </cell>
        </row>
        <row r="41">
          <cell r="F41">
            <v>162</v>
          </cell>
          <cell r="G41" t="str">
            <v>PA-162-2024</v>
          </cell>
          <cell r="H41" t="str">
            <v>CO1.PCCNTR.5865588</v>
          </cell>
          <cell r="I41">
            <v>45323</v>
          </cell>
          <cell r="J41" t="str">
            <v xml:space="preserve">1 1. Natural </v>
          </cell>
          <cell r="K41" t="str">
            <v>26 26-Persona Natural</v>
          </cell>
          <cell r="L41" t="str">
            <v>CARLOS ANDRES SANCHEZ TAUTIVA</v>
          </cell>
          <cell r="M41">
            <v>1019030182</v>
          </cell>
          <cell r="N41">
            <v>0</v>
          </cell>
          <cell r="O41" t="str">
            <v>Bogotá</v>
          </cell>
          <cell r="P41">
            <v>32403</v>
          </cell>
          <cell r="Q41" t="str">
            <v>Bogotá</v>
          </cell>
          <cell r="R41" t="str">
            <v>1 1. Nacional</v>
          </cell>
          <cell r="S41" t="str">
            <v>3 3. Único Contratista</v>
          </cell>
          <cell r="T41" t="str">
            <v xml:space="preserve">CLL 141 No. 112B-11 </v>
          </cell>
          <cell r="U41">
            <v>3138963335</v>
          </cell>
          <cell r="V41" t="str">
            <v>carlos.sanchez.do@gmail.com</v>
          </cell>
          <cell r="X41" t="str">
            <v>MEDICO(A) VETERINARIO(A)</v>
          </cell>
          <cell r="AH41" t="str">
            <v>https://community.secop.gov.co/Public/Tendering/OpportunityDetail/Index?noticeUID=CO1.NTC.5562486&amp;isFromPublicArea=True&amp;isModal=False</v>
          </cell>
          <cell r="AI41">
            <v>45324</v>
          </cell>
          <cell r="AJ41">
            <v>45334</v>
          </cell>
          <cell r="AK41" t="str">
            <v>2 2. Meses</v>
          </cell>
          <cell r="AL41">
            <v>3</v>
          </cell>
          <cell r="AM41">
            <v>90</v>
          </cell>
          <cell r="AN41">
            <v>45412</v>
          </cell>
          <cell r="AO41" t="str">
            <v>ENERO</v>
          </cell>
          <cell r="AP41">
            <v>19306500</v>
          </cell>
          <cell r="AQ41">
            <v>3</v>
          </cell>
          <cell r="AR41">
            <v>6435500</v>
          </cell>
          <cell r="AS41" t="str">
            <v>Profesional con Posgrado II</v>
          </cell>
          <cell r="AT41" t="str">
            <v>1. Pesos Colombianos</v>
          </cell>
          <cell r="AU41" t="str">
            <v>17 17. Contrato de Prestación de Servicios</v>
          </cell>
          <cell r="AV41" t="str">
            <v>Contratos de prestación de servicios profesionales y de apoyo a la gestión</v>
          </cell>
          <cell r="AW41" t="str">
            <v xml:space="preserve">31 31-Servicios Profesionales </v>
          </cell>
          <cell r="BC41" t="str">
            <v>PRESTAR LOS SERVICIOS PROFESIONALES PARA REALIZAR LOS PROCEDIMIENTOS QUIRURGICOS MEDIANTE OVARIOHISTERECTOMIA Y ORQUIECTOMIA, EN CANINOS Y FELINOS, Y EL MANEJO ANESTESICO DE LOS ANIMALES INGRESADOS AL PUNTO FIJO DE ESTERILIZACIDN DE LA UNIDAD DE CUIDADO ANIMAL.</v>
          </cell>
          <cell r="BD41" t="str">
            <v>1. Apoyar técnicamente con la elaboración del procedimiento y documentos técnicos necesarios para la implementación, seguimiento y ejecución de las actividades de esterilización que se realizaran en el punto Fijo de la Unidad de Cuidado Animal en el Distrito Capital. 2. Realizar la esterilización quirúrgica en los caninos y Felinos clasificados como aptos para el procedimiento, utilizando el abordaje de la técnica de ovariohisterectorr la paracostal derecha en hembras y orquiectomía preescrotal en machos caninos, y orquiectomía en machos felinos, acorde con el procedimiento establecido para las jornadas de esterilización programadas en el punto fijo de la Unidad de Cuidado Animal. 3. Cumplir con la ejecución de la totalidad de los procedimientos quirúrgicos de esterilización en caninos y felinos asignados diariamente del punto fijo de esterilizaciones en la Unidad de Cuidado Animal.4. Diligenciar de manera adecuada, firmar y hacer entrega en condiciones de calidad y oportunidad, los formatos y documentación establecida para la realización ce los procedimientos quirúrgicos de caninos y felinos esterilizados en el Punto Fijo de la Unidad de Cuidado Animal aplicando todos los conocimientos y experticia profesional en cumplimiento de la Ley 576 del 2000, para Io cual deberá entregar el informe de cirugía en el formato establecido para tal fin. 5. Atender de manera idónea y prioritaria las situaciones de emergencia/urgencia, así como los eventos adversos asociados al procedimiento quirúrgico de esterilización de los animales intervenidos en el punto fijo de esterilizaciones, realizando el respective seguimiento y registro en el formato establecido para tai fin.6. En caso de presentarse el fallecimiento de un canino o felino sujeto de la intervención quirúrgica de esterilización, presentar el informe de las causas del fallecimiento en el cual se deberá incluir el informe de necropsia y el diagnóstico definitive. 7. Apoyar el desarrollo del informe mensual de ejecución del programa. 8-Efectuar el registro de la historia clínica de los animales, los consentimientos informados, el registro de los animales y los recetarios necesarios de los medicamentos prescritos a los animales intervenidos cuando se requiera. Igualmente registrar los servicios brindados y ejecutados en la atención y valoración médica. 9. Guardar estricta reserva de los registros y contenido de las historias clínicas veterinarias, verificando que únicamente sea conocida por los profesionales tratantes, e tenedor del animal y terceros con previa autorización del IDPYBA. 10. Asumir el rol como anestesiólogo aplicando la valoración preanestésica ASA, los protocolos anestésicos establecidos y acorde con las necesidades evidenciadas de cada paciente. 11. Atender la totalidad de reportes (urgencias o emergencias) realizados por la ciudadanía que accede a la prestación del servicio gratuito, como Io son los eventos adversos asociados directamente con el procedimiento quirúrgico de esterilización adelantados en la Unidad de Cuidado Animal.12. Asistir y participar en las mesas de trabajo, reuniones a las que sea convocado y acciones establecidas por el instituto para el adecuado desarrollo del programa de esterilización en la Unidad de Cuidado Animal, en cumplimiento del objeto contractual.13. proyectar las respuestas a las peticiones, quejas o solicitudes presentadas por la ciudadanía y entes de control que tengan relación con el objeto contractual.14. Las demás que le sean asignadas por parte del supervisor del contrato</v>
          </cell>
          <cell r="BE41" t="str">
            <v>SUBDIRECCIÓN DE ATENCION A LA FAUNA</v>
          </cell>
          <cell r="BF41" t="str">
            <v>PUNTO FIJO</v>
          </cell>
          <cell r="BN41" t="str">
            <v>1 1. Inversión</v>
          </cell>
          <cell r="BO41" t="str">
            <v>7551-4</v>
          </cell>
          <cell r="BP41" t="str">
            <v>6 6: Prestacion de servicios</v>
          </cell>
          <cell r="BQ41" t="str">
            <v>276</v>
          </cell>
          <cell r="BS41">
            <v>219</v>
          </cell>
          <cell r="BT41">
            <v>19306500</v>
          </cell>
          <cell r="BU41" t="str">
            <v xml:space="preserve">1 1. Nacional </v>
          </cell>
          <cell r="BV41" t="str">
            <v>1 1. Ingresos Corrientes</v>
          </cell>
          <cell r="CY41">
            <v>45412</v>
          </cell>
          <cell r="CZ41">
            <v>19306500</v>
          </cell>
          <cell r="DA41" t="str">
            <v>EJECUCION</v>
          </cell>
          <cell r="DB41">
            <v>19306500</v>
          </cell>
          <cell r="DC41">
            <v>0</v>
          </cell>
        </row>
        <row r="42">
          <cell r="F42">
            <v>163</v>
          </cell>
          <cell r="G42" t="str">
            <v>PA-163-2024</v>
          </cell>
          <cell r="H42" t="str">
            <v>CO1.PCCNTR.5865642</v>
          </cell>
          <cell r="I42">
            <v>45323</v>
          </cell>
          <cell r="J42" t="str">
            <v xml:space="preserve">1 1. Natural </v>
          </cell>
          <cell r="K42" t="str">
            <v>26 26-Persona Natural</v>
          </cell>
          <cell r="L42" t="str">
            <v>CARLOS EDUARDO ARIAS BOLIVAR</v>
          </cell>
          <cell r="M42">
            <v>1049618582</v>
          </cell>
          <cell r="N42">
            <v>8</v>
          </cell>
          <cell r="O42" t="str">
            <v>TUNJA</v>
          </cell>
          <cell r="P42">
            <v>32805</v>
          </cell>
          <cell r="Q42" t="str">
            <v>Bogotá</v>
          </cell>
          <cell r="R42" t="str">
            <v>1 1. Nacional</v>
          </cell>
          <cell r="S42" t="str">
            <v>3 3. Único Contratista</v>
          </cell>
          <cell r="T42" t="str">
            <v>Cra 27 1g-94</v>
          </cell>
          <cell r="U42" t="str">
            <v>3202525132</v>
          </cell>
          <cell r="V42" t="str">
            <v>cariasbolivar@gmail.com</v>
          </cell>
          <cell r="X42" t="str">
            <v>MEDICO VETERINARIO ZOOTECNISTA</v>
          </cell>
          <cell r="AH42" t="str">
            <v>https://community.secop.gov.co/Public/Tendering/OpportunityDetail/Index?noticeUID=CO1.NTC.5562150&amp;isFromPublicArea=True&amp;isModal=False</v>
          </cell>
          <cell r="AI42">
            <v>45324</v>
          </cell>
          <cell r="AJ42">
            <v>45334</v>
          </cell>
          <cell r="AK42" t="str">
            <v>2 2. Meses</v>
          </cell>
          <cell r="AL42">
            <v>3</v>
          </cell>
          <cell r="AM42">
            <v>90</v>
          </cell>
          <cell r="AN42">
            <v>45412</v>
          </cell>
          <cell r="AO42" t="str">
            <v>ENERO</v>
          </cell>
          <cell r="AP42">
            <v>19306500</v>
          </cell>
          <cell r="AQ42">
            <v>3</v>
          </cell>
          <cell r="AR42">
            <v>6435500</v>
          </cell>
          <cell r="AS42" t="str">
            <v>Profesional con Posgrado II</v>
          </cell>
          <cell r="AT42" t="str">
            <v>1. Pesos Colombianos</v>
          </cell>
          <cell r="AU42" t="str">
            <v>17 17. Contrato de Prestación de Servicios</v>
          </cell>
          <cell r="AV42" t="str">
            <v>Contratos de prestación de servicios profesionales y de apoyo a la gestión</v>
          </cell>
          <cell r="AW42" t="str">
            <v xml:space="preserve">31 31-Servicios Profesionales </v>
          </cell>
          <cell r="BC42" t="str">
            <v>PRESTAR LOS SERVICIOS PROFESIONALES PARA REALIZAR LOS PROCEDIMIENTOS QUIRURGICOS MEDIANTE OVARIOHISTERECTOMIA Y ORQUIECTOMIA, EN CANINOS Y FELINOS, Y EL MANEJO ANESTESICO DE LOS ANIMALES INGRESADOS AL PUNTO FIJO DE ESTERILIZACIDN DE LA UNIDAD DE CUIDADO ANIMAL</v>
          </cell>
          <cell r="BE42" t="str">
            <v>SUBDIRECCIÓN DE ATENCION A LA FAUNA</v>
          </cell>
          <cell r="BF42" t="str">
            <v>PUNTO FIJO</v>
          </cell>
          <cell r="BN42" t="str">
            <v>1 1. Inversión</v>
          </cell>
          <cell r="BO42" t="str">
            <v>7551-4</v>
          </cell>
          <cell r="BP42" t="str">
            <v>6 6: Prestacion de servicios</v>
          </cell>
          <cell r="BQ42" t="str">
            <v>289</v>
          </cell>
          <cell r="BS42">
            <v>211</v>
          </cell>
          <cell r="BT42">
            <v>19306500</v>
          </cell>
          <cell r="BU42" t="str">
            <v xml:space="preserve">1 1. Nacional </v>
          </cell>
          <cell r="BV42" t="str">
            <v>1 1. Ingresos Corrientes</v>
          </cell>
          <cell r="CY42">
            <v>45412</v>
          </cell>
          <cell r="CZ42">
            <v>19306500</v>
          </cell>
          <cell r="DA42" t="str">
            <v>EJECUCION</v>
          </cell>
          <cell r="DB42">
            <v>19306500</v>
          </cell>
          <cell r="DC42">
            <v>0</v>
          </cell>
        </row>
        <row r="43">
          <cell r="F43">
            <v>197</v>
          </cell>
          <cell r="G43" t="str">
            <v>PA-197-2024</v>
          </cell>
          <cell r="H43" t="str">
            <v>CO1.PCCNTR.5912582</v>
          </cell>
          <cell r="I43">
            <v>45330</v>
          </cell>
          <cell r="J43" t="str">
            <v xml:space="preserve">1 1. Natural </v>
          </cell>
          <cell r="K43" t="str">
            <v>26 26-Persona Natural</v>
          </cell>
          <cell r="L43" t="str">
            <v>AMERICA YADIRA MONJE ROMERO</v>
          </cell>
          <cell r="M43">
            <v>52818253</v>
          </cell>
          <cell r="N43">
            <v>8</v>
          </cell>
          <cell r="O43" t="str">
            <v>Managua</v>
          </cell>
          <cell r="P43">
            <v>30791</v>
          </cell>
          <cell r="Q43" t="str">
            <v>Bogota</v>
          </cell>
          <cell r="R43" t="e">
            <v>#N/A</v>
          </cell>
          <cell r="S43" t="e">
            <v>#N/A</v>
          </cell>
          <cell r="T43" t="str">
            <v>Calle 64 No. 1-15</v>
          </cell>
          <cell r="U43">
            <v>3024584681</v>
          </cell>
          <cell r="V43" t="str">
            <v>amemonge@gmail.com</v>
          </cell>
          <cell r="X43" t="str">
            <v>INGENIERIA FORESTAL- ESPECIALIZACION EN ESTADO, POLITICAS PUBLICAS Y DESARROLLO, MAESTRIA EN ESTUDISO INTERDISCIPLINARIOS</v>
          </cell>
          <cell r="AA43" t="str">
            <v>NUEVO</v>
          </cell>
          <cell r="AH43" t="str">
            <v>https://community.secop.gov.co/Public/Tendering/OpportunityDetail/Index?noticeUID=CO1.NTC.5617423&amp;isFromPublicArea=True&amp;isModal=False</v>
          </cell>
          <cell r="AI43">
            <v>45330</v>
          </cell>
          <cell r="AJ43">
            <v>45331</v>
          </cell>
          <cell r="AK43" t="str">
            <v>2 2. Meses</v>
          </cell>
          <cell r="AL43">
            <v>3</v>
          </cell>
          <cell r="AM43">
            <v>90</v>
          </cell>
          <cell r="AN43">
            <v>45412</v>
          </cell>
          <cell r="AO43" t="str">
            <v>FEBRERO</v>
          </cell>
          <cell r="AP43">
            <v>20235000</v>
          </cell>
          <cell r="AQ43">
            <v>3</v>
          </cell>
          <cell r="AR43">
            <v>6745000</v>
          </cell>
          <cell r="AS43" t="str">
            <v>Profesional con Posgrado II</v>
          </cell>
          <cell r="AT43" t="str">
            <v>1. Pesos Colombianos</v>
          </cell>
          <cell r="AU43" t="str">
            <v>17 17. Contrato de Prestación de Servicios</v>
          </cell>
          <cell r="AV43" t="str">
            <v>Contratos de prestación de servicios profesionales y de apoyo a la gestión</v>
          </cell>
          <cell r="AW43" t="str">
            <v xml:space="preserve">31 31-Servicios Profesionales </v>
          </cell>
          <cell r="BC43" t="str">
            <v>PRESTAR LOS PROFESIONALES SUBDIRECCION CIUDADANA Y SERVICIOS EN LA DE CULTURA GESTION DEL CONOCIMIENTO PARA REALIZAR EL SEGUIMIENTO TECNICO Y FINANCIERO DE LOS PROYECTOS DE INVERSION 7555 Y 7560</v>
          </cell>
          <cell r="BD43" t="str">
            <v>1. Hacer seguimiento a los instrumentos de planeación (Plan Anual de Adquisiciones y Herramienta Financiera) definidos por el Instituto para la formulación de los planes, programas, proyectos y demás estrategias de la Subdirección. 2. Realizar el seguimiento a la ejecución presupuestal, así como la proyección, control y seguimiento de los pagos de los proyectos de la Subdirección. 3. Programar y hacer el seguimiento al Plan Anual de Caja - PAC de la Subdirección y mantener actualizada la información 4. Apoyar financieramente en la elaboración y seguimiento a los procesos contratación adelantados por la Subdirección, en sus diferentes etapas. 5. Elaborar los informes de gestión y demás documentos de planeación y financiero de la Subdirección que se requieran. 6. Asistir y/o apoyar las actividades y/o eventos y/o reuniones institucionales que sean requeridas en el marco del objeto contractual. 7. Las demás que le sean asignadas por el supervisor que tengan relación con el objeto del contrato.</v>
          </cell>
          <cell r="BE43" t="str">
            <v>SUBDIRECCION CULTURA CIUDADANA Y GESTION DEL CONOCIMIENTO</v>
          </cell>
          <cell r="BF43" t="str">
            <v>ADMINISTRATIVO</v>
          </cell>
          <cell r="BN43" t="str">
            <v>1 1. Inversión</v>
          </cell>
          <cell r="BO43" t="str">
            <v>7560-1*7555-5</v>
          </cell>
          <cell r="BP43" t="str">
            <v>6 6: Prestacion de servicios</v>
          </cell>
          <cell r="BQ43" t="str">
            <v>393*396</v>
          </cell>
          <cell r="BS43" t="str">
            <v>248*249</v>
          </cell>
          <cell r="BT43">
            <v>20235000</v>
          </cell>
          <cell r="BU43" t="str">
            <v xml:space="preserve">1 1. Nacional </v>
          </cell>
          <cell r="BV43" t="str">
            <v>1 1. Ingresos Corrientes</v>
          </cell>
          <cell r="CY43">
            <v>45412</v>
          </cell>
          <cell r="CZ43">
            <v>20235000</v>
          </cell>
          <cell r="DA43" t="str">
            <v>EJECUCION</v>
          </cell>
          <cell r="DB43">
            <v>20235000</v>
          </cell>
          <cell r="DC43">
            <v>0</v>
          </cell>
        </row>
        <row r="44">
          <cell r="F44">
            <v>202</v>
          </cell>
          <cell r="G44" t="str">
            <v>PA-202-2024</v>
          </cell>
          <cell r="H44" t="str">
            <v>CO1.PCCNTR.5935864</v>
          </cell>
          <cell r="I44">
            <v>45335</v>
          </cell>
          <cell r="J44" t="str">
            <v xml:space="preserve">1 1. Natural </v>
          </cell>
          <cell r="K44" t="str">
            <v>26 26-Persona Natural</v>
          </cell>
          <cell r="L44" t="str">
            <v>JOSE ISAIAS MUNOZ PINEDA</v>
          </cell>
          <cell r="M44">
            <v>79555849</v>
          </cell>
          <cell r="N44">
            <v>5</v>
          </cell>
          <cell r="O44" t="str">
            <v>Bogotá</v>
          </cell>
          <cell r="P44">
            <v>26201</v>
          </cell>
          <cell r="Q44" t="str">
            <v>Bogotá</v>
          </cell>
          <cell r="R44" t="str">
            <v>1 1. Nacional</v>
          </cell>
          <cell r="S44" t="str">
            <v>3 3. Único Contratista</v>
          </cell>
          <cell r="T44" t="str">
            <v>CLL. 147 No.95A -17 Bloque A Interio 1 Apto 501</v>
          </cell>
          <cell r="U44">
            <v>5940407</v>
          </cell>
          <cell r="V44" t="str">
            <v>jimpvet@gmail.com</v>
          </cell>
          <cell r="X44" t="str">
            <v>MEDICINA VETERINARIA-ESPECIALIZACION EN EPIDEMIOLOGIA VETERINARIA- MAESTRA EN CIENCIAS VETERINARIAS</v>
          </cell>
          <cell r="AH44" t="str">
            <v>https://community.secop.gov.co/Public/Tendering/OpportunityDetail/Index?noticeUID=CO1.NTC.5644849&amp;isFromPublicArea=True&amp;isModal=False</v>
          </cell>
          <cell r="AI44">
            <v>45335</v>
          </cell>
          <cell r="AJ44">
            <v>45336</v>
          </cell>
          <cell r="AK44" t="str">
            <v>2 2. Meses</v>
          </cell>
          <cell r="AL44">
            <v>3</v>
          </cell>
          <cell r="AM44">
            <v>90</v>
          </cell>
          <cell r="AN44">
            <v>45412</v>
          </cell>
          <cell r="AO44" t="str">
            <v>FEBRERO</v>
          </cell>
          <cell r="AP44">
            <v>19694016</v>
          </cell>
          <cell r="AQ44">
            <v>3</v>
          </cell>
          <cell r="AR44">
            <v>6564672</v>
          </cell>
          <cell r="AS44" t="str">
            <v>Profesional con Posgrado II</v>
          </cell>
          <cell r="AT44" t="str">
            <v>1. Pesos Colombianos</v>
          </cell>
          <cell r="AU44" t="str">
            <v>17 17. Contrato de Prestación de Servicios</v>
          </cell>
          <cell r="AV44" t="str">
            <v>Contratos de prestación de servicios profesionales y de apoyo a la gestión</v>
          </cell>
          <cell r="AW44" t="str">
            <v xml:space="preserve">31 31-Servicios Profesionales </v>
          </cell>
          <cell r="BC44" t="str">
            <v>PRESTAR LOS SERVICIOS PROFESIONALES ESPECIALIZADOS PARA EL DISENO, ELABORACION ACTUALIZACION DE DIRECTRICES, PROCESOS, PROCEDIMIENTOS, PROTOCOLOS Y/O GUIAS PARA LA IMPLEMENTACION DE LAS ACTIVIDADES DE INSPECCION Y VIGILANCIA HACIA LOS PRESTADORES DE SERVICIOS QUE EFECTUEN ACTIVIDADES CON Y PARA ANIMALES EN EL DISTRITO CAPITAL.</v>
          </cell>
          <cell r="BD44" t="str">
            <v>1. Elaborar y ejecutar un plan de trabajo según las actividades del Plan de acción 2024 del área de regulación, concertadas con la supervisión del contrato. 2. Construir, diseñar, desarrollar y actualizar protocolos, lineamientos y/o guías de buenas prácticas en el bienestar animal para la prestación de servicios para y con los animales. 3. Organizar, convocar y ejecutar los procesos de socialización de protocolos, guías y/o lineamientos de regulación para los prestadores de servicio para y con los animales para la vinculación a la estrategia de regulación del instituto. 4. Gestionar y contribuir con la construcción de los procesos, procedimientos y formatos correspondientes para la implementación de las funciones de Inspección y Vigilancia de manera institucional (Acuerdo 761 de 2020). 5. Promover la articulación e incorporación a las herramientas del sistema de IVC distrital y con las entidades distritales para la implementación de las funciones de inspección y vigilancia a prestadores de servicio que trabajan para y con los animales en el Distrito Capital. 6. Contribuir con la implementación, seguimiento y reporte correspondiente del Acuerdo 765 de 2020. 7. Ordenar, clasificar, archivar y mantener actualizados todos los instrumentos de consolidación de información y bases de dates de las acciones llevadas a cabo para la estrategia de regulación, de acuerdo con los parámetros dados por el IDPYBA. 8. Proyectar y revisar los memorandos, oficios y/o respuestas a derechos de petición de usuarios o entes de control, que le sean asignados por el supervisor del contrato, relacionados con el objeto, funciones y naturaleza de la Subdirección Cultura Ciudadana y Gestión del Conocimiento 9. Asistir, apoyar y/o participar de las diferentes actividades y/o eventos y/o reuniones institucionales. 10. Las demás que le sean asignadas por el supervisor que tengan relación con el objeto del contrato</v>
          </cell>
          <cell r="BE44" t="str">
            <v>SUBDIRECCION CULTURA CIUDADANA Y GESTION DEL CONOCIMIENTO</v>
          </cell>
          <cell r="BF44" t="str">
            <v>INSPECCION Y VIGILANCIA</v>
          </cell>
          <cell r="BN44" t="str">
            <v>1 1. Inversión</v>
          </cell>
          <cell r="BO44" t="str">
            <v>7560-1</v>
          </cell>
          <cell r="BP44" t="str">
            <v>6 6: Prestacion de servicios</v>
          </cell>
          <cell r="BQ44" t="str">
            <v>404</v>
          </cell>
          <cell r="BS44">
            <v>300</v>
          </cell>
          <cell r="BT44">
            <v>19694016</v>
          </cell>
          <cell r="BU44" t="str">
            <v xml:space="preserve">1 1. Nacional </v>
          </cell>
          <cell r="BV44" t="str">
            <v>1 1. Ingresos Corrientes</v>
          </cell>
          <cell r="CY44">
            <v>45412</v>
          </cell>
          <cell r="CZ44">
            <v>19694016</v>
          </cell>
          <cell r="DA44" t="str">
            <v>EJECUCION</v>
          </cell>
          <cell r="DB44">
            <v>19694016</v>
          </cell>
          <cell r="DC44">
            <v>0</v>
          </cell>
        </row>
        <row r="45">
          <cell r="F45">
            <v>214</v>
          </cell>
          <cell r="G45" t="str">
            <v>PA-214-2024</v>
          </cell>
          <cell r="H45" t="str">
            <v>CO1.PCCNTR.5940563</v>
          </cell>
          <cell r="I45">
            <v>45335</v>
          </cell>
          <cell r="J45" t="str">
            <v xml:space="preserve">1 1. Natural </v>
          </cell>
          <cell r="K45" t="str">
            <v>26 26-Persona Natural</v>
          </cell>
          <cell r="L45" t="str">
            <v>RODRIGO GONZALEZ FLORIAN</v>
          </cell>
          <cell r="M45">
            <v>1057576876</v>
          </cell>
          <cell r="N45">
            <v>5</v>
          </cell>
          <cell r="O45" t="str">
            <v>Sogamoso</v>
          </cell>
          <cell r="P45">
            <v>32097</v>
          </cell>
          <cell r="Q45" t="str">
            <v>Sogamoso</v>
          </cell>
          <cell r="R45" t="str">
            <v>1 1. Nacional</v>
          </cell>
          <cell r="S45" t="str">
            <v>3 3. Único Contratista</v>
          </cell>
          <cell r="T45" t="str">
            <v>CRA 50 60 18 AP 102</v>
          </cell>
          <cell r="U45">
            <v>3003224744</v>
          </cell>
          <cell r="V45" t="str">
            <v>rodrigo.g.florian@gmail.com</v>
          </cell>
          <cell r="X45" t="str">
            <v>BIOLOGO  MAESTRIA EN HABITAT</v>
          </cell>
          <cell r="AH45" t="str">
            <v>https://community.secop.gov.co/Public/Tendering/ContractNoticePhases/View?PPI=CO1.PPI.29874046&amp;isFromPublicArea=True&amp;isModal=False</v>
          </cell>
          <cell r="AI45">
            <v>45336</v>
          </cell>
          <cell r="AJ45" t="str">
            <v>SIN ACTA DE INICIO</v>
          </cell>
          <cell r="AK45" t="str">
            <v>2 2. Meses</v>
          </cell>
          <cell r="AL45">
            <v>3</v>
          </cell>
          <cell r="AM45">
            <v>90</v>
          </cell>
          <cell r="AN45">
            <v>45412</v>
          </cell>
          <cell r="AO45" t="str">
            <v>FEBRERO</v>
          </cell>
          <cell r="AP45">
            <v>20235000</v>
          </cell>
          <cell r="AQ45">
            <v>3</v>
          </cell>
          <cell r="AR45">
            <v>6745000</v>
          </cell>
          <cell r="AS45" t="str">
            <v>Profesional con Posgrado II</v>
          </cell>
          <cell r="AT45" t="str">
            <v>1. Pesos Colombianos</v>
          </cell>
          <cell r="AU45" t="str">
            <v>17 17. Contrato de Prestación de Servicios</v>
          </cell>
          <cell r="AV45" t="str">
            <v>Contratos de prestación de servicios profesionales y de apoyo a la gestión</v>
          </cell>
          <cell r="AW45" t="str">
            <v xml:space="preserve">31 31-Servicios Profesionales </v>
          </cell>
          <cell r="BC45" t="str">
            <v>PRESTAR LOS SERVICIOS PROFESIONALES PARA LA ELABORACION Y EL DISENO DE PRODUCTOS DE INVESTIGACION EN PROTECCION Y BIENESTAR ANIMAL Y EN LA ACTUALIZACION DE REPORTES DE AVANCES DE POLITICA PUBLICA</v>
          </cell>
          <cell r="BD45" t="str">
            <v>1. Elaborar y ejecutar un plan de trabajo según las actividades en el Plan de Acción 2022 del área de investigación, concertadas con la supervisión del contrato. 2. Generar los reportes del observatorio de protección y bienestar animal. 3. Elaborar productos de investigación, que contribuyan con las estrategias generadas en el marco de la protección y el bienestar animal. 4. Apoyar la implementación de semilleros de investigación que vinculen a la ciudadanía de manera incidente 5. Implementar una batería de herramientas para el fortalecimiento de la investigación y la gestión del conocimiento 6. Atender, dar respuesta y revisar los oficios, requerimientos y/o derechos de petición que sean presentados por la ciudadanía en general, órganos de control y otros actores internes y externos que tengan relación con el objeto contractual 7. Las demás que le sean asignadas por el supervisor que tengan relación con el objeto del contrato 8. Generar un archivo con toda la documentación resultante del programa de investigación, siguiendo todas las directrices de gestión documental del IDPYBA.</v>
          </cell>
          <cell r="BE45" t="str">
            <v>SUBDIRECCION CULTURA CIUDADANA Y GESTION DEL CONOCIMIENTO</v>
          </cell>
          <cell r="BF45" t="str">
            <v>INVESTIGACION</v>
          </cell>
          <cell r="BN45" t="str">
            <v>1 1. Inversión</v>
          </cell>
          <cell r="BO45" t="str">
            <v>7555-3</v>
          </cell>
          <cell r="BP45" t="str">
            <v>6 6: Prestacion de servicios</v>
          </cell>
          <cell r="BQ45" t="str">
            <v>438</v>
          </cell>
          <cell r="BS45">
            <v>267</v>
          </cell>
          <cell r="BT45">
            <v>20235000</v>
          </cell>
          <cell r="BU45" t="str">
            <v xml:space="preserve">1 1. Nacional </v>
          </cell>
          <cell r="BV45" t="str">
            <v>1 1. Ingresos Corrientes</v>
          </cell>
          <cell r="CY45">
            <v>45412</v>
          </cell>
          <cell r="CZ45">
            <v>20235000</v>
          </cell>
          <cell r="DA45" t="str">
            <v>EJECUCION</v>
          </cell>
          <cell r="DB45">
            <v>20235000</v>
          </cell>
          <cell r="DC45">
            <v>0</v>
          </cell>
        </row>
        <row r="46">
          <cell r="F46">
            <v>223</v>
          </cell>
          <cell r="G46" t="str">
            <v>PA-223-2024</v>
          </cell>
          <cell r="H46" t="str">
            <v>CO1.PCCNTR.5960519</v>
          </cell>
          <cell r="I46">
            <v>45338</v>
          </cell>
          <cell r="J46" t="str">
            <v xml:space="preserve">1 1. Natural </v>
          </cell>
          <cell r="K46" t="str">
            <v>26 26-Persona Natural</v>
          </cell>
          <cell r="L46" t="str">
            <v>EDISSON EDUARDO RINCON HIGUERA</v>
          </cell>
          <cell r="M46">
            <v>1071162197</v>
          </cell>
          <cell r="N46">
            <v>6</v>
          </cell>
          <cell r="O46" t="str">
            <v>La Calera</v>
          </cell>
          <cell r="P46">
            <v>31400</v>
          </cell>
          <cell r="Q46" t="str">
            <v>Bogotá</v>
          </cell>
          <cell r="R46" t="str">
            <v>1 1. Nacional</v>
          </cell>
          <cell r="S46" t="str">
            <v>3 3. Único Contratista</v>
          </cell>
          <cell r="T46" t="str">
            <v>CRA 87a # 6a-15 TORRE 12APTO601.</v>
          </cell>
          <cell r="U46">
            <v>3165778225</v>
          </cell>
          <cell r="V46" t="str">
            <v>eduardorinconhiguera@gmail.com</v>
          </cell>
          <cell r="X46" t="str">
            <v>LICENCIATURA EN FILOSOFIA-MAESTRIA EN FILOSOFIA</v>
          </cell>
          <cell r="AH46" t="str">
            <v>https://community.secop.gov.co/Public/Tendering/ContractNoticePhases/View?PPI=CO1.PPI.29962738&amp;isFromPublicArea=True&amp;isModal=False</v>
          </cell>
          <cell r="AI46">
            <v>45338</v>
          </cell>
          <cell r="AJ46" t="str">
            <v>SIN ACTA DE INICIO</v>
          </cell>
          <cell r="AK46" t="str">
            <v>2 2. Meses</v>
          </cell>
          <cell r="AL46">
            <v>3</v>
          </cell>
          <cell r="AM46">
            <v>90</v>
          </cell>
          <cell r="AN46">
            <v>45412</v>
          </cell>
          <cell r="AO46" t="str">
            <v>FEBRERO</v>
          </cell>
          <cell r="AP46">
            <v>20235000</v>
          </cell>
          <cell r="AQ46">
            <v>3</v>
          </cell>
          <cell r="AR46">
            <v>6745000</v>
          </cell>
          <cell r="AS46" t="str">
            <v>Profesional con Posgrado II</v>
          </cell>
          <cell r="AT46" t="str">
            <v>1. Pesos Colombianos</v>
          </cell>
          <cell r="AU46" t="str">
            <v>17 17. Contrato de Prestación de Servicios</v>
          </cell>
          <cell r="AV46" t="str">
            <v>Contratos de prestación de servicios profesionales y de apoyo a la gestión</v>
          </cell>
          <cell r="AW46" t="str">
            <v xml:space="preserve">31 31-Servicios Profesionales </v>
          </cell>
          <cell r="BC46" t="str">
            <v>PRESTAR LOS SERVICIOS PROFESIONALE PARA LA ELABORACION Y EL DISENO DE PRODUCTOS DE INVESTIGACION EN PROTECCION Y BIENESTAR ANIMAL Y EN LA IMPLEMENTACION DE SEMILLEROS DE INVESTIGACION</v>
          </cell>
          <cell r="BD46" t="str">
            <v>1. Elaborar y ejecutar un plan de trabajo según las actividades en el Plan de Acción 2022 del área de investigación, concertadas con la supervisión del contrato. 2. Elaborar productos de investigación, que contribuyan con las estrategias generadas en el marco de la protección y el bienestar animal. 3. Implementar semilleros de investigación que vinculen a la ciudadanía de manera incidente 4. Implementar una batería de herramientas para el fortalecimiento de la investigación y la gestión del conocimiento 5. Atender, dar respuesta y revisar los oficios, requerimientos y/o derechos de petición que sean presentados por la ciudadanía en general, órganos de control y otros actores internos y externos que tengan relación con el objeto contractual 6. Las demás que le sean asignadas por el supervisor que tengan relación con el objeto del contrato.</v>
          </cell>
          <cell r="BE46" t="str">
            <v>SUBDIRECCION CULTURA CIUDADANA Y GESTION DEL CONOCIMIENTO</v>
          </cell>
          <cell r="BF46" t="str">
            <v>INVESTIGACION</v>
          </cell>
          <cell r="BN46" t="str">
            <v>1 1. Inversión</v>
          </cell>
          <cell r="BO46" t="str">
            <v>7555-5*7555-3</v>
          </cell>
          <cell r="BP46" t="str">
            <v>6 6: Prestacion de servicios</v>
          </cell>
          <cell r="BQ46" t="str">
            <v>439*445</v>
          </cell>
          <cell r="BS46" t="str">
            <v>281*282</v>
          </cell>
          <cell r="BT46">
            <v>20235000</v>
          </cell>
          <cell r="BU46" t="str">
            <v xml:space="preserve">1 1. Nacional </v>
          </cell>
          <cell r="BV46" t="str">
            <v>1 1. Ingresos Corrientes</v>
          </cell>
          <cell r="CY46">
            <v>45412</v>
          </cell>
          <cell r="CZ46">
            <v>20235000</v>
          </cell>
          <cell r="DA46" t="str">
            <v>EJECUCION</v>
          </cell>
          <cell r="DB46">
            <v>20235000</v>
          </cell>
          <cell r="DC46">
            <v>0</v>
          </cell>
        </row>
        <row r="47">
          <cell r="F47">
            <v>45</v>
          </cell>
          <cell r="G47" t="str">
            <v>PA-045-2024.</v>
          </cell>
          <cell r="I47">
            <v>45313</v>
          </cell>
          <cell r="J47" t="str">
            <v xml:space="preserve">1 1. Natural </v>
          </cell>
          <cell r="K47" t="str">
            <v>26 26-Persona Natural</v>
          </cell>
          <cell r="L47" t="str">
            <v>VALDOMIRO LAICECA GUARACA</v>
          </cell>
          <cell r="M47">
            <v>79996628</v>
          </cell>
          <cell r="N47">
            <v>6</v>
          </cell>
          <cell r="O47" t="str">
            <v>Bogotá</v>
          </cell>
          <cell r="P47">
            <v>29773</v>
          </cell>
          <cell r="Q47" t="str">
            <v>Bogotá</v>
          </cell>
          <cell r="R47" t="str">
            <v>1 1. Nacional</v>
          </cell>
          <cell r="S47" t="str">
            <v>3 3. Único Contratista</v>
          </cell>
          <cell r="T47" t="str">
            <v>CRA  90A No. 8A-68 TORRE 5 APTO 216</v>
          </cell>
          <cell r="U47" t="str">
            <v>7599118
3102004646</v>
          </cell>
          <cell r="V47" t="str">
            <v>laiseca1@gmail.com</v>
          </cell>
          <cell r="X47" t="str">
            <v>MEDICO VETERINARIO- ESPECIALISTA EN EPIDEMIOLOGÍA GENERAL</v>
          </cell>
          <cell r="Y47" t="str">
            <v>NO</v>
          </cell>
          <cell r="Z47" t="str">
            <v>NO</v>
          </cell>
          <cell r="AA47" t="str">
            <v>ANTIGUO</v>
          </cell>
          <cell r="AB47" t="str">
            <v>Ninguno</v>
          </cell>
          <cell r="AC47" t="str">
            <v>HOMBRE</v>
          </cell>
          <cell r="AD47" t="str">
            <v>N/A</v>
          </cell>
          <cell r="AE47" t="str">
            <v>N/A</v>
          </cell>
          <cell r="AF47" t="str">
            <v>N/A</v>
          </cell>
          <cell r="AG47" t="str">
            <v>N/A</v>
          </cell>
          <cell r="AH47" t="str">
            <v>https://community.secop.gov.co/Public/Tendering/OpportunityDetail/Index?noticeUID=CO1.NTC.5479134&amp;isFromPublicArea=True&amp;isModal=False</v>
          </cell>
          <cell r="AI47">
            <v>45313</v>
          </cell>
          <cell r="AJ47">
            <v>45314</v>
          </cell>
          <cell r="AK47" t="str">
            <v>2 2. Meses</v>
          </cell>
          <cell r="AL47">
            <v>3</v>
          </cell>
          <cell r="AM47">
            <v>90</v>
          </cell>
          <cell r="AN47">
            <v>45404</v>
          </cell>
          <cell r="AO47" t="str">
            <v>ENERO</v>
          </cell>
          <cell r="AP47">
            <v>21889140</v>
          </cell>
          <cell r="AQ47">
            <v>3</v>
          </cell>
          <cell r="AR47">
            <v>7296380</v>
          </cell>
          <cell r="AS47" t="str">
            <v>Profesional con Posgrado III</v>
          </cell>
          <cell r="AT47" t="str">
            <v>1. Pesos Colombianos</v>
          </cell>
          <cell r="AU47" t="str">
            <v>17 17. Contrato de Prestación de Servicios</v>
          </cell>
          <cell r="AV47" t="str">
            <v>Contratos de prestación de servicios profesionales y de apoyo a la gestión</v>
          </cell>
          <cell r="AW47" t="str">
            <v xml:space="preserve">31 31-Servicios Profesionales </v>
          </cell>
          <cell r="AX47" t="str">
            <v>NA</v>
          </cell>
          <cell r="AY47" t="str">
            <v>5 5. Contratación directa</v>
          </cell>
          <cell r="AZ47" t="str">
            <v>33 Prestación de Servicios Profesionales y Apoyo (5-8)</v>
          </cell>
          <cell r="BA47" t="str">
            <v>Prestación Servicios</v>
          </cell>
          <cell r="BB47" t="str">
            <v>1 1. Ley 80</v>
          </cell>
          <cell r="BC47" t="str">
            <v>PRESTAR LOS SERVICIOS PROFESIONALES ESPECIALIZADOS PARA ORIENTAR ACTIVIDADES QUE SEAN REQUERIDAS PARA LA ADECUADA IMPLEMENTACION DE LOS PROGRAMAS DE LA SUBDIRECClON DE ATENCION A LA FAUNA EN EL DISTRITO CAPITAL</v>
          </cell>
          <cell r="BE47" t="str">
            <v>SUBDIRECCIÓN DE ATENCION A LA FAUNA</v>
          </cell>
          <cell r="BF47" t="str">
            <v>ADMINISTRATIVO</v>
          </cell>
          <cell r="BH47">
            <v>1105673572</v>
          </cell>
          <cell r="BI47">
            <v>0</v>
          </cell>
          <cell r="BJ47" t="str">
            <v>OSCAR ALEXANDER JIMENEZ MANTHA</v>
          </cell>
          <cell r="BK47" t="str">
            <v>Subdirector de Atención a la Fauna</v>
          </cell>
          <cell r="BL47" t="str">
            <v>SUBDIRECCIÓN DE ATENCIÓN A LA FAUNA</v>
          </cell>
          <cell r="BM47" t="str">
            <v>JESUS ALBERTO MARTINEZ CESPEDES</v>
          </cell>
          <cell r="BN47" t="str">
            <v>1 1. Inversión</v>
          </cell>
          <cell r="BO47" t="str">
            <v>7551-2</v>
          </cell>
          <cell r="BP47" t="str">
            <v>6 6: Prestacion de servicios</v>
          </cell>
          <cell r="BQ47" t="str">
            <v>1</v>
          </cell>
          <cell r="BS47">
            <v>95</v>
          </cell>
          <cell r="BT47">
            <v>21889140</v>
          </cell>
          <cell r="BU47" t="str">
            <v xml:space="preserve">1 1. Nacional </v>
          </cell>
          <cell r="BV47" t="str">
            <v>1 1. Ingresos Corrientes</v>
          </cell>
          <cell r="CY47">
            <v>45404</v>
          </cell>
          <cell r="CZ47">
            <v>21889140</v>
          </cell>
          <cell r="DA47" t="str">
            <v>EJECUCION</v>
          </cell>
          <cell r="DB47">
            <v>21889140</v>
          </cell>
          <cell r="DC47">
            <v>0</v>
          </cell>
        </row>
        <row r="48">
          <cell r="F48">
            <v>68</v>
          </cell>
          <cell r="G48" t="str">
            <v>PA-068-2024</v>
          </cell>
          <cell r="I48">
            <v>45310</v>
          </cell>
          <cell r="J48" t="str">
            <v xml:space="preserve">1 1. Natural </v>
          </cell>
          <cell r="K48" t="str">
            <v>26 26-Persona Natural</v>
          </cell>
          <cell r="L48" t="str">
            <v>LAURA MILENA ALVAREZ DELGADILLO</v>
          </cell>
          <cell r="M48">
            <v>65631792</v>
          </cell>
          <cell r="N48">
            <v>9</v>
          </cell>
          <cell r="O48" t="str">
            <v>Ibague</v>
          </cell>
          <cell r="P48">
            <v>30898</v>
          </cell>
          <cell r="Q48" t="str">
            <v>Ibague</v>
          </cell>
          <cell r="R48" t="str">
            <v>1 1. Nacional</v>
          </cell>
          <cell r="S48" t="str">
            <v>3 3. Único Contratista</v>
          </cell>
          <cell r="T48" t="str">
            <v>CALLE 48A # 6-44</v>
          </cell>
          <cell r="U48">
            <v>3204226291</v>
          </cell>
          <cell r="V48" t="str">
            <v xml:space="preserve">arual844@hotmail.com </v>
          </cell>
          <cell r="X48" t="str">
            <v>DERECHO ESPECIALISTA EN DERECHO ADMINISTRATIVO MA ESTRIA EN DERECHO PUBLICO</v>
          </cell>
          <cell r="Y48" t="str">
            <v>NO</v>
          </cell>
          <cell r="Z48" t="str">
            <v>NO</v>
          </cell>
          <cell r="AA48" t="str">
            <v>ANTIGUO</v>
          </cell>
          <cell r="AB48" t="str">
            <v>Ninguno</v>
          </cell>
          <cell r="AC48" t="str">
            <v>MUJER</v>
          </cell>
          <cell r="AD48" t="str">
            <v>N/A</v>
          </cell>
          <cell r="AE48" t="str">
            <v>N/A</v>
          </cell>
          <cell r="AF48" t="str">
            <v>N/A</v>
          </cell>
          <cell r="AG48" t="str">
            <v>N/A</v>
          </cell>
          <cell r="AH48" t="str">
            <v>https://community.secop.gov.co/Public/Tendering/OpportunityDetail/Index?noticeUID=CO1.NTC.5467140&amp;isFromPublicArea=True&amp;isModal=False</v>
          </cell>
          <cell r="AI48">
            <v>45310</v>
          </cell>
          <cell r="AJ48">
            <v>45314</v>
          </cell>
          <cell r="AK48" t="str">
            <v>2 2. Meses</v>
          </cell>
          <cell r="AL48">
            <v>3</v>
          </cell>
          <cell r="AM48">
            <v>90</v>
          </cell>
          <cell r="AN48">
            <v>45404</v>
          </cell>
          <cell r="AO48" t="str">
            <v>ENERO</v>
          </cell>
          <cell r="AP48">
            <v>21889140</v>
          </cell>
          <cell r="AQ48">
            <v>3</v>
          </cell>
          <cell r="AR48">
            <v>7296380</v>
          </cell>
          <cell r="AS48" t="str">
            <v>Profesional con Posgrado III</v>
          </cell>
          <cell r="AT48" t="str">
            <v>1. Pesos Colombianos</v>
          </cell>
          <cell r="AU48" t="str">
            <v>17 17. Contrato de Prestación de Servicios</v>
          </cell>
          <cell r="AV48" t="str">
            <v>Contratos de prestación de servicios profesionales y de apoyo a la gestión</v>
          </cell>
          <cell r="AW48" t="str">
            <v xml:space="preserve">31 31-Servicios Profesionales </v>
          </cell>
          <cell r="AX48" t="str">
            <v>NA</v>
          </cell>
          <cell r="AY48" t="str">
            <v>5 5. Contratación directa</v>
          </cell>
          <cell r="AZ48" t="str">
            <v>33 Prestación de Servicios Profesionales y Apoyo (5-8)</v>
          </cell>
          <cell r="BA48" t="str">
            <v>Prestación Servicios</v>
          </cell>
          <cell r="BB48" t="str">
            <v>1 1. Ley 80</v>
          </cell>
          <cell r="BC48" t="str">
            <v>PRESTACION SERVICIOS PROFESIONALES JURIDICOS PARA ORIENTAR Y ACOMPANAR LA SUBDIRECClON DE ATENCION A LA FAUNA</v>
          </cell>
          <cell r="BE48" t="str">
            <v>SUBDIRECCIÓN DE ATENCION A LA FAUNA</v>
          </cell>
          <cell r="BF48" t="str">
            <v>ADMINISTRATIVO</v>
          </cell>
          <cell r="BH48">
            <v>1105673572</v>
          </cell>
          <cell r="BI48">
            <v>0</v>
          </cell>
          <cell r="BJ48" t="str">
            <v>OSCAR ALEXANDER JIMENEZ MANTHA</v>
          </cell>
          <cell r="BK48" t="str">
            <v>Subdirector de Atención a la Fauna</v>
          </cell>
          <cell r="BL48" t="str">
            <v>SUBDIRECCIÓN DE ATENCIÓN A LA FAUNA</v>
          </cell>
          <cell r="BM48" t="str">
            <v>JESUS ALBERTO MARTINEZ CESPEDES</v>
          </cell>
          <cell r="BN48" t="str">
            <v>1 1. Inversión</v>
          </cell>
          <cell r="BO48" t="str">
            <v>7551-2</v>
          </cell>
          <cell r="BP48" t="str">
            <v>6 6: Prestacion de servicios</v>
          </cell>
          <cell r="BQ48" t="str">
            <v>12</v>
          </cell>
          <cell r="BS48">
            <v>121</v>
          </cell>
          <cell r="BT48">
            <v>21889140</v>
          </cell>
          <cell r="BU48" t="str">
            <v xml:space="preserve">1 1. Nacional </v>
          </cell>
          <cell r="BV48" t="str">
            <v>1 1. Ingresos Corrientes</v>
          </cell>
          <cell r="CY48">
            <v>45404</v>
          </cell>
          <cell r="CZ48">
            <v>21889140</v>
          </cell>
          <cell r="DA48" t="str">
            <v>EJECUCION</v>
          </cell>
          <cell r="DB48">
            <v>21889140</v>
          </cell>
          <cell r="DC48">
            <v>0</v>
          </cell>
        </row>
        <row r="49">
          <cell r="F49">
            <v>89</v>
          </cell>
          <cell r="G49" t="str">
            <v>PA-089-2024</v>
          </cell>
          <cell r="I49">
            <v>45320</v>
          </cell>
          <cell r="J49" t="str">
            <v xml:space="preserve">1 1. Natural </v>
          </cell>
          <cell r="K49" t="str">
            <v>26 26-Persona Natural</v>
          </cell>
          <cell r="L49" t="str">
            <v>DEISI JOHANA PASCAGAZA CALERO</v>
          </cell>
          <cell r="M49">
            <v>1016035069</v>
          </cell>
          <cell r="N49">
            <v>8</v>
          </cell>
          <cell r="O49" t="str">
            <v>Bogotá</v>
          </cell>
          <cell r="P49">
            <v>33341</v>
          </cell>
          <cell r="Q49" t="str">
            <v>Bogotá</v>
          </cell>
          <cell r="R49" t="str">
            <v>1 1. Nacional</v>
          </cell>
          <cell r="S49" t="str">
            <v>3 3. Único Contratista</v>
          </cell>
          <cell r="T49" t="str">
            <v>CRA 97 22L 19</v>
          </cell>
          <cell r="U49">
            <v>6590210</v>
          </cell>
          <cell r="V49" t="str">
            <v>johanapascagaza@gmail.com</v>
          </cell>
          <cell r="X49" t="str">
            <v>ADMINISTRACION PUBLICA-ESPECIALIZACION EN ALTA GERENCIA</v>
          </cell>
          <cell r="Y49" t="str">
            <v>NO</v>
          </cell>
          <cell r="Z49" t="str">
            <v>NO</v>
          </cell>
          <cell r="AA49" t="str">
            <v>ANTIGUO</v>
          </cell>
          <cell r="AB49" t="str">
            <v>Ninguno</v>
          </cell>
          <cell r="AC49" t="str">
            <v>MUJER</v>
          </cell>
          <cell r="AD49" t="str">
            <v>N/A</v>
          </cell>
          <cell r="AE49" t="str">
            <v>N/A</v>
          </cell>
          <cell r="AF49" t="str">
            <v>N/A</v>
          </cell>
          <cell r="AG49" t="str">
            <v>N/A</v>
          </cell>
          <cell r="AH49" t="str">
            <v>https://community.secop.gov.co/Public/Tendering/ContractNoticePhases/View?PPI=CO1.PPI.29498710&amp;isFromPublicArea=True&amp;isModal=False</v>
          </cell>
          <cell r="AI49">
            <v>45320</v>
          </cell>
          <cell r="AJ49">
            <v>45323</v>
          </cell>
          <cell r="AK49" t="str">
            <v>2 2. Meses</v>
          </cell>
          <cell r="AL49">
            <v>3</v>
          </cell>
          <cell r="AM49">
            <v>90</v>
          </cell>
          <cell r="AN49">
            <v>45412</v>
          </cell>
          <cell r="AO49" t="str">
            <v>ENERO</v>
          </cell>
          <cell r="AP49">
            <v>21889140</v>
          </cell>
          <cell r="AQ49">
            <v>3</v>
          </cell>
          <cell r="AR49">
            <v>7296380</v>
          </cell>
          <cell r="AS49" t="str">
            <v>Profesional con Posgrado III</v>
          </cell>
          <cell r="AT49" t="str">
            <v>1. Pesos Colombianos</v>
          </cell>
          <cell r="AU49" t="str">
            <v>17 17. Contrato de Prestación de Servicios</v>
          </cell>
          <cell r="AV49" t="str">
            <v>Contratos de prestación de servicios profesionales y de apoyo a la gestión</v>
          </cell>
          <cell r="AW49" t="str">
            <v xml:space="preserve">31 31-Servicios Profesionales </v>
          </cell>
          <cell r="AX49" t="str">
            <v>NA</v>
          </cell>
          <cell r="AY49" t="str">
            <v>5 5. Contratación directa</v>
          </cell>
          <cell r="AZ49" t="str">
            <v>33 Prestación de Servicios Profesionales y Apoyo (5-8)</v>
          </cell>
          <cell r="BA49" t="str">
            <v>Prestación Servicios</v>
          </cell>
          <cell r="BB49" t="str">
            <v>1 1. Ley 80</v>
          </cell>
          <cell r="BC49" t="str">
            <v>PRESTAR SERVICIOS PROFESIONALES PARA LA SUBDIRECCION DE GESTION CORPORATIVA EN EL DESARROLLO DE ACTIVIDADES Y REPORTES DESEGUIMIENTO Y GESTION DE LOS PROCESOS A CARGO DE LA DEPENDENCIA ASI COMO EL ANALISIS Y APROBACION DE INDICADORES Y PRESUPUESTO DE LA ENTIDAD</v>
          </cell>
          <cell r="BE49" t="str">
            <v>SUBDIRECCIÓN DE GESTIÓN CORPORATIVA</v>
          </cell>
          <cell r="BF49" t="str">
            <v>ADMINISTRATIVO</v>
          </cell>
          <cell r="BH49">
            <v>79952688</v>
          </cell>
          <cell r="BI49">
            <v>9</v>
          </cell>
          <cell r="BJ49" t="str">
            <v>JESUS ALBERTO MARTINEZ CESPEDES</v>
          </cell>
          <cell r="BK49" t="str">
            <v>Subdirector de Gestión Corporativa</v>
          </cell>
          <cell r="BL49" t="str">
            <v>SUBDIRECCIÓN DE GESTIÓN CORPORATIVA</v>
          </cell>
          <cell r="BM49" t="str">
            <v>JESUS ALBERTO MARTINEZ CESPEDES</v>
          </cell>
          <cell r="BN49" t="str">
            <v>1 1. Inversión</v>
          </cell>
          <cell r="BO49" t="str">
            <v>7550-6</v>
          </cell>
          <cell r="BP49" t="str">
            <v>6 6: Prestacion de servicios</v>
          </cell>
          <cell r="BQ49" t="str">
            <v>124</v>
          </cell>
          <cell r="BS49">
            <v>185</v>
          </cell>
          <cell r="BT49">
            <v>21889140</v>
          </cell>
          <cell r="BU49" t="str">
            <v xml:space="preserve">1 1. Nacional </v>
          </cell>
          <cell r="BV49" t="str">
            <v>1 1. Ingresos Corrientes</v>
          </cell>
          <cell r="CY49">
            <v>45412</v>
          </cell>
          <cell r="CZ49">
            <v>21889140</v>
          </cell>
          <cell r="DA49" t="str">
            <v>EJECUCION</v>
          </cell>
          <cell r="DB49">
            <v>21889140</v>
          </cell>
          <cell r="DC49">
            <v>0</v>
          </cell>
        </row>
        <row r="50">
          <cell r="F50">
            <v>217</v>
          </cell>
          <cell r="G50" t="str">
            <v>PA-217-2024</v>
          </cell>
          <cell r="H50" t="str">
            <v>CO1.PCCNTR.5945789</v>
          </cell>
          <cell r="I50">
            <v>45336</v>
          </cell>
          <cell r="J50" t="str">
            <v xml:space="preserve">1 1. Natural </v>
          </cell>
          <cell r="K50" t="str">
            <v>26 26-Persona Natural</v>
          </cell>
          <cell r="L50" t="str">
            <v>PABLO ENRIQUE SALCEDO RUIZ</v>
          </cell>
          <cell r="M50">
            <v>10176290</v>
          </cell>
          <cell r="N50">
            <v>1</v>
          </cell>
          <cell r="O50" t="str">
            <v>La dorada</v>
          </cell>
          <cell r="P50">
            <v>25708</v>
          </cell>
          <cell r="Q50" t="str">
            <v>Bogota</v>
          </cell>
          <cell r="R50" t="e">
            <v>#N/A</v>
          </cell>
          <cell r="S50" t="e">
            <v>#N/A</v>
          </cell>
          <cell r="T50" t="str">
            <v>Cra46 #144-51 apto 520</v>
          </cell>
          <cell r="U50">
            <v>6146240</v>
          </cell>
          <cell r="V50" t="str">
            <v>pabloesr70@hotmail.com</v>
          </cell>
          <cell r="X50" t="str">
            <v>CONTADURIA PUBLICA ESPECIALIZACION EN FINANZAS Y ADMINISTRACION PUBLICA</v>
          </cell>
          <cell r="AA50" t="str">
            <v>NUEVO</v>
          </cell>
          <cell r="AH50" t="str">
            <v>https://community.secop.gov.co/Public/Tendering/OpportunityDetail/Index?noticeUID=CO1.NTC.5657459&amp;isFromPublicArea=True&amp;isModal=False</v>
          </cell>
          <cell r="AI50">
            <v>45334</v>
          </cell>
          <cell r="AJ50">
            <v>45336</v>
          </cell>
          <cell r="AK50" t="str">
            <v>2 2. Meses</v>
          </cell>
          <cell r="AL50">
            <v>3</v>
          </cell>
          <cell r="AM50">
            <v>90</v>
          </cell>
          <cell r="AN50">
            <v>45412</v>
          </cell>
          <cell r="AO50" t="str">
            <v>FEBRERO</v>
          </cell>
          <cell r="AP50">
            <v>21889140</v>
          </cell>
          <cell r="AQ50">
            <v>3</v>
          </cell>
          <cell r="AR50">
            <v>7269380</v>
          </cell>
          <cell r="AS50" t="str">
            <v>Profesional con Posgrado III</v>
          </cell>
          <cell r="AT50" t="str">
            <v>1. Pesos Colombianos</v>
          </cell>
          <cell r="AU50" t="str">
            <v>17 17. Contrato de Prestación de Servicios</v>
          </cell>
          <cell r="AV50" t="str">
            <v>Contratos de prestación de servicios profesionales y de apoyo a la gestión</v>
          </cell>
          <cell r="AW50" t="str">
            <v xml:space="preserve">31 31-Servicios Profesionales </v>
          </cell>
          <cell r="BC50" t="str">
            <v>PRESTAR LOS SERVICIOS PROFESIONALES ESPECIALIZADOS PARA APOYAR EL ANALISIS, REGISTRO, SEGUIMIENTO Y CONTROL DE LOS TRAMITES DEL PROCESO DE GESTlON CONTABLE DEL IDPYBA, DE CONFORMIDAD CON LA NORMATIVIDAD VIGENTE APLICABLE Y LOS PROCEDIMIENTOS INTERNOS ESTABLECIDOS, ASl COMO TODAS LAS ACCIONES INHERENTES RELACIONADAS CON LA INFORMACI6N CONTABLE DEL INSTITUTO.</v>
          </cell>
          <cell r="BD50" t="str">
            <v>1. Realizar acompañamiento presupuestal en la ejecución de los gastos de inversión y de funcionamiento de la entidad.2. Apoyar al responsable del Presupuesto y al Ordenador del Gasto en la expedición de documentos financieros y contables que se requiera. 3.Desarrollar el análisis, registro, seguimiento y control de los tramites del proceso de gestión contable del IDPYBA.4.Apoyar en la revisión, validación y observaciones de documentos financieros, contables, y de tesorería, así como en la revisión de las respuestas a los entes de control y peticiones de la ciudadanía que le sean encomendados por Ia supervision.5. Participar en la Proyección y presentación de los actos administrativos y comunicaciones internas y externas que se requieran para el desarrollo de las funciones financieras y contables del Instituto. 6.Apoyar la revisión de cuentas y verificar que cumplan con el lleno de los requisitos para el trámite de pago de los contratistas, proveedores y servicios públicos.7. Apoyar las actividades e informes Tributario. 8.Realizar la revisión y validación de los reportes de la subdirección para la Oficina Asesora de Planeación. 9. Apoyar mensualmente en el registro de órdenes de pago a contratistas y proveedores en el sistema de información contable y financiero establecido por el instituto y por la Dirección Distrital de Tesorería.10. Asistir a reuniones y demás actividades a las cuales sea convocado. 11. Las demás que sean asignadas por el supervisor y tengan relación con el objeto del contrato.</v>
          </cell>
          <cell r="BE50" t="str">
            <v>SUBDIRECCIÓN DE GESTIÓN CORPORATIVA</v>
          </cell>
          <cell r="BF50" t="str">
            <v>FINANCIERA</v>
          </cell>
          <cell r="BN50" t="str">
            <v>1 1. Inversión</v>
          </cell>
          <cell r="BO50" t="str">
            <v>7550-6</v>
          </cell>
          <cell r="BP50" t="str">
            <v>6 6: Prestacion de servicios</v>
          </cell>
          <cell r="BQ50" t="str">
            <v>114</v>
          </cell>
          <cell r="BS50">
            <v>270</v>
          </cell>
          <cell r="BT50">
            <v>21889140</v>
          </cell>
          <cell r="BU50" t="str">
            <v xml:space="preserve">1 1. Nacional </v>
          </cell>
          <cell r="BV50" t="str">
            <v>1 1. Ingresos Corrientes</v>
          </cell>
          <cell r="CY50">
            <v>45412</v>
          </cell>
          <cell r="CZ50">
            <v>21889140</v>
          </cell>
          <cell r="DA50" t="str">
            <v>EJECUCION</v>
          </cell>
          <cell r="DB50">
            <v>21889140</v>
          </cell>
          <cell r="DC50">
            <v>0</v>
          </cell>
        </row>
        <row r="51">
          <cell r="F51">
            <v>54</v>
          </cell>
          <cell r="G51" t="str">
            <v>PA-054-2024.</v>
          </cell>
          <cell r="I51">
            <v>45308</v>
          </cell>
          <cell r="J51" t="str">
            <v xml:space="preserve">1 1. Natural </v>
          </cell>
          <cell r="K51" t="str">
            <v>26 26-Persona Natural</v>
          </cell>
          <cell r="L51" t="str">
            <v>LUIS ALEJANDRO CUESTAS MARTIN</v>
          </cell>
          <cell r="M51">
            <v>79783491</v>
          </cell>
          <cell r="N51">
            <v>1</v>
          </cell>
          <cell r="O51" t="str">
            <v>Bogotá</v>
          </cell>
          <cell r="P51">
            <v>27581</v>
          </cell>
          <cell r="Q51" t="str">
            <v>Bogotá</v>
          </cell>
          <cell r="R51" t="str">
            <v>1 1. Nacional</v>
          </cell>
          <cell r="S51" t="str">
            <v>3 3. Único Contratista</v>
          </cell>
          <cell r="T51" t="str">
            <v>CL 137# 88-76 INT 2 APTO 155</v>
          </cell>
          <cell r="U51">
            <v>3507270984</v>
          </cell>
          <cell r="V51" t="str">
            <v>ing.alejandrocuestas@gmail.com</v>
          </cell>
          <cell r="X51" t="str">
            <v>INGENIERIA CIVIL ESPECIALIZACION EN INGENIERIA DE PAVIMENTOS</v>
          </cell>
          <cell r="Y51" t="str">
            <v>NO</v>
          </cell>
          <cell r="Z51" t="str">
            <v>NO</v>
          </cell>
          <cell r="AA51" t="str">
            <v>ANTIGUO</v>
          </cell>
          <cell r="AC51" t="str">
            <v>HOMBRE</v>
          </cell>
          <cell r="AD51" t="str">
            <v>N/A</v>
          </cell>
          <cell r="AE51" t="str">
            <v>N/A</v>
          </cell>
          <cell r="AF51" t="str">
            <v>N/A</v>
          </cell>
          <cell r="AG51" t="str">
            <v>N/A</v>
          </cell>
          <cell r="AH51" t="str">
            <v>https://community.secop.gov.co/Public/Tendering/OpportunityDetail/Index?noticeUID=CO1.NTC.5449838&amp;isFromPublicArea=True&amp;isModal=False</v>
          </cell>
          <cell r="AI51">
            <v>45308</v>
          </cell>
          <cell r="AJ51">
            <v>45316</v>
          </cell>
          <cell r="AK51" t="str">
            <v>2 2. Meses</v>
          </cell>
          <cell r="AL51">
            <v>3</v>
          </cell>
          <cell r="AM51">
            <v>90</v>
          </cell>
          <cell r="AN51">
            <v>45406</v>
          </cell>
          <cell r="AO51" t="str">
            <v>ENERO</v>
          </cell>
          <cell r="AP51">
            <v>23471400</v>
          </cell>
          <cell r="AQ51">
            <v>3</v>
          </cell>
          <cell r="AR51">
            <v>7823800</v>
          </cell>
          <cell r="AS51" t="str">
            <v>Profesional con Posgrado IV</v>
          </cell>
          <cell r="AT51" t="str">
            <v>1. Pesos Colombianos</v>
          </cell>
          <cell r="AU51" t="str">
            <v>17 17. Contrato de Prestación de Servicios</v>
          </cell>
          <cell r="AV51" t="str">
            <v>Contratos de prestación de servicios profesionales y de apoyo a la gestión</v>
          </cell>
          <cell r="AW51" t="str">
            <v xml:space="preserve">31 31-Servicios Profesionales </v>
          </cell>
          <cell r="AX51" t="str">
            <v>NA</v>
          </cell>
          <cell r="AY51" t="str">
            <v>5 5. Contratación directa</v>
          </cell>
          <cell r="AZ51" t="str">
            <v>33 Prestación de Servicios Profesionales y Apoyo (5-8)</v>
          </cell>
          <cell r="BA51" t="str">
            <v>Prestación Servicios</v>
          </cell>
          <cell r="BB51" t="str">
            <v>1 1. Ley 80</v>
          </cell>
          <cell r="BC51" t="str">
            <v>PRESTAR LOS SERVICIOS PROFESIONALES ESPECIALIZADOS PARA ESTRUCTURAR Y APOYAR LOS COMPONENTES RELACIONADOS CON INFRAESTRUCTURA Y RECURSOS FÍSICOS QUE SE REQUIERAN Y REALIZAR LAS SUPERVISONES QUE LE SEAN DESIGANDAS DE LA CASA ECOLOGICA DE LOS ANIMALES</v>
          </cell>
          <cell r="BE51" t="str">
            <v>SUBDIRECCIÓN DE GESTIÓN CORPORATIVA</v>
          </cell>
          <cell r="BF51" t="str">
            <v>ARQUITECTO</v>
          </cell>
          <cell r="BH51">
            <v>79952688</v>
          </cell>
          <cell r="BI51">
            <v>9</v>
          </cell>
          <cell r="BJ51" t="str">
            <v>JESUS ALBERTO MARTINEZ CESPEDES</v>
          </cell>
          <cell r="BK51" t="str">
            <v>Subdirector de Gestión Corporativa</v>
          </cell>
          <cell r="BL51" t="str">
            <v>SUBDIRECCIÓN DE GESTIÓN CORPORATIVA</v>
          </cell>
          <cell r="BM51" t="str">
            <v>JESUS ALBERTO MARTINEZ CESPEDES</v>
          </cell>
          <cell r="BN51" t="str">
            <v>1 1. Inversión</v>
          </cell>
          <cell r="BO51" t="str">
            <v>7556-5</v>
          </cell>
          <cell r="BP51" t="str">
            <v>6 6: Prestacion de servicios</v>
          </cell>
          <cell r="BQ51" t="str">
            <v>123</v>
          </cell>
          <cell r="BS51">
            <v>100</v>
          </cell>
          <cell r="BT51">
            <v>23471400</v>
          </cell>
          <cell r="BU51" t="str">
            <v xml:space="preserve">1 1. Nacional </v>
          </cell>
          <cell r="BV51" t="str">
            <v>1 1. Ingresos Corrientes</v>
          </cell>
          <cell r="CY51">
            <v>45406</v>
          </cell>
          <cell r="CZ51">
            <v>23471400</v>
          </cell>
          <cell r="DA51" t="str">
            <v>EJECUCION</v>
          </cell>
          <cell r="DB51">
            <v>23471400</v>
          </cell>
          <cell r="DC51">
            <v>0</v>
          </cell>
        </row>
        <row r="52">
          <cell r="F52">
            <v>143</v>
          </cell>
          <cell r="G52" t="str">
            <v>PA-143-2024</v>
          </cell>
          <cell r="H52" t="str">
            <v>CO1.PCCNTR.5854328</v>
          </cell>
          <cell r="I52">
            <v>45322</v>
          </cell>
          <cell r="J52" t="str">
            <v xml:space="preserve">1 1. Natural </v>
          </cell>
          <cell r="K52" t="str">
            <v>26 26-Persona Natural</v>
          </cell>
          <cell r="L52" t="str">
            <v xml:space="preserve"> GERMAN FERNANDO GALVIS PINZON</v>
          </cell>
          <cell r="M52">
            <v>79466403</v>
          </cell>
          <cell r="N52">
            <v>2</v>
          </cell>
          <cell r="O52" t="str">
            <v>Bogota</v>
          </cell>
          <cell r="P52">
            <v>25102</v>
          </cell>
          <cell r="Q52" t="str">
            <v>Bogota</v>
          </cell>
          <cell r="R52" t="str">
            <v>1 1. Nacional</v>
          </cell>
          <cell r="S52" t="str">
            <v>3 3. Único Contratista</v>
          </cell>
          <cell r="T52" t="str">
            <v>CRA 28 A N 52 A 16 APTO 401</v>
          </cell>
          <cell r="U52">
            <v>6054683</v>
          </cell>
          <cell r="V52" t="str">
            <v>fernico777@gmail.com</v>
          </cell>
          <cell r="X52" t="str">
            <v>ECONOMIA - ESPECIALIZACION EN GESTION DE EMPRESAS ASOCIATIVAS-ESPECIALIZACION EN PEDAGOGIA Y DOCENCIA UNIVERSITARIA-ESPECIALIZACION EN GERENCIA</v>
          </cell>
          <cell r="AA52" t="str">
            <v>NUEVO</v>
          </cell>
          <cell r="AC52" t="str">
            <v>HOMBRE</v>
          </cell>
          <cell r="AD52" t="str">
            <v>N/A</v>
          </cell>
          <cell r="AE52" t="str">
            <v>N/A</v>
          </cell>
          <cell r="AF52" t="str">
            <v>N/A</v>
          </cell>
          <cell r="AG52" t="str">
            <v>N/A</v>
          </cell>
          <cell r="AH52" t="str">
            <v>https://community.secop.gov.co/Public/Tendering/ContractNoticePhases/View?PPI=CO1.PPI.29566745&amp;isFromPublicArea=True&amp;isModal=False</v>
          </cell>
          <cell r="AI52">
            <v>45322</v>
          </cell>
          <cell r="AJ52">
            <v>45323</v>
          </cell>
          <cell r="AK52" t="str">
            <v>2 2. Meses</v>
          </cell>
          <cell r="AL52">
            <v>3</v>
          </cell>
          <cell r="AM52">
            <v>90</v>
          </cell>
          <cell r="AN52">
            <v>45412</v>
          </cell>
          <cell r="AO52" t="str">
            <v>ENERO</v>
          </cell>
          <cell r="AP52">
            <v>23471640</v>
          </cell>
          <cell r="AQ52">
            <v>3</v>
          </cell>
          <cell r="AR52">
            <v>7823880</v>
          </cell>
          <cell r="AS52" t="str">
            <v>Profesional con Posgrado IV</v>
          </cell>
          <cell r="AT52" t="str">
            <v>1. Pesos Colombianos</v>
          </cell>
          <cell r="AU52" t="str">
            <v>17 17. Contrato de Prestación de Servicios</v>
          </cell>
          <cell r="AV52" t="str">
            <v>Contratos de prestación de servicios profesionales y de apoyo a la gestión</v>
          </cell>
          <cell r="AW52" t="str">
            <v xml:space="preserve">31 31-Servicios Profesionales </v>
          </cell>
          <cell r="AX52" t="str">
            <v>NA</v>
          </cell>
          <cell r="AY52" t="str">
            <v>5 5. Contratación directa</v>
          </cell>
          <cell r="AZ52" t="str">
            <v>33 Prestación de Servicios Profesionales y Apoyo (5-8)</v>
          </cell>
          <cell r="BA52" t="str">
            <v>Prestación Servicios</v>
          </cell>
          <cell r="BB52" t="str">
            <v>1 1. Ley 80</v>
          </cell>
          <cell r="BC52" t="str">
            <v>PRESTAR LOS SERVICIOS PR0FESI0NALES PARA EL SEGUIMIENTO DEL CUMPLIMIENTO DE LOS PROYECTOS DE INVERSION QUE LE SEAN ASIGNADOS DEL IDPYBA, ASI MISMO EL ACOMPANAMIENTO PRESUPUESTAL Y TECNICO DE CADA UNA DE LAS SUBDIRECCIONES, CON EL FIN DE MANTENER LA ARTICULACldN DE LAS HERRAMIENTAS ESTABLECIDAS.</v>
          </cell>
          <cell r="BE52" t="str">
            <v>OFICINA ASESORA DE PLANEACION</v>
          </cell>
          <cell r="BF52" t="str">
            <v>SEGUIMIENTO PROYECTOS DE INVERSION, ACOMPANAMIENTO PRESUPUESTAL Y TECNICO</v>
          </cell>
          <cell r="BM52" t="str">
            <v>JESUS ALBERTO MARTINEZ CESPEDES</v>
          </cell>
          <cell r="BN52" t="str">
            <v>1 1. Inversión</v>
          </cell>
          <cell r="BO52" t="str">
            <v>7550-3</v>
          </cell>
          <cell r="BP52" t="str">
            <v>6 6: Prestacion de servicios</v>
          </cell>
          <cell r="BQ52" t="str">
            <v>347</v>
          </cell>
          <cell r="BS52">
            <v>191</v>
          </cell>
          <cell r="BT52">
            <v>23471640</v>
          </cell>
          <cell r="BU52" t="str">
            <v xml:space="preserve">1 1. Nacional </v>
          </cell>
          <cell r="BV52" t="str">
            <v>1 1. Ingresos Corrientes</v>
          </cell>
          <cell r="CY52">
            <v>45412</v>
          </cell>
          <cell r="CZ52">
            <v>23471640</v>
          </cell>
          <cell r="DA52" t="str">
            <v>EJECUCION</v>
          </cell>
          <cell r="DB52">
            <v>23471640</v>
          </cell>
          <cell r="DC52">
            <v>0</v>
          </cell>
        </row>
        <row r="53">
          <cell r="F53">
            <v>10</v>
          </cell>
          <cell r="G53" t="str">
            <v>PA-010-2024</v>
          </cell>
          <cell r="H53" t="str">
            <v>CO1.PCCNTR.5731946</v>
          </cell>
          <cell r="I53">
            <v>45302</v>
          </cell>
          <cell r="J53" t="str">
            <v xml:space="preserve">1 1. Natural </v>
          </cell>
          <cell r="K53" t="str">
            <v>26 26-Persona Natural</v>
          </cell>
          <cell r="L53" t="str">
            <v xml:space="preserve">JACQUELINE VALENTIN GUEVARA </v>
          </cell>
          <cell r="M53">
            <v>52272639</v>
          </cell>
          <cell r="N53">
            <v>1</v>
          </cell>
          <cell r="O53" t="str">
            <v>Bogotá</v>
          </cell>
          <cell r="P53">
            <v>27891</v>
          </cell>
          <cell r="Q53" t="str">
            <v>Bogotá</v>
          </cell>
          <cell r="R53" t="str">
            <v>1 1. Nacional</v>
          </cell>
          <cell r="S53" t="str">
            <v>3 3. Único Contratista</v>
          </cell>
          <cell r="T53" t="str">
            <v xml:space="preserve">CLL 9 A No. 4 - 60 ESTE </v>
          </cell>
          <cell r="U53">
            <v>3144065114</v>
          </cell>
          <cell r="V53" t="str">
            <v>coopnalprogreso@hotmail.com</v>
          </cell>
          <cell r="X53" t="str">
            <v>ADMINISTRADOR DE EMPRESAS</v>
          </cell>
          <cell r="Y53" t="str">
            <v>NO</v>
          </cell>
          <cell r="Z53" t="str">
            <v>NO</v>
          </cell>
          <cell r="AA53" t="str">
            <v>ANTIGUO</v>
          </cell>
          <cell r="AB53" t="str">
            <v>Ninguno</v>
          </cell>
          <cell r="AC53" t="str">
            <v>MUJER</v>
          </cell>
          <cell r="AD53" t="str">
            <v>N/A</v>
          </cell>
          <cell r="AE53" t="str">
            <v>N/A</v>
          </cell>
          <cell r="AF53" t="str">
            <v>N/A</v>
          </cell>
          <cell r="AG53" t="str">
            <v>N/A</v>
          </cell>
          <cell r="AH53" t="str">
            <v>https://community.secop.gov.co/Public/Tendering/OpportunityDetail/Index?noticeUID=CO1.NTC.5420364&amp;isFromPublicArea=True&amp;isModal=False</v>
          </cell>
          <cell r="AI53">
            <v>45303</v>
          </cell>
          <cell r="AJ53">
            <v>45306</v>
          </cell>
          <cell r="AK53" t="str">
            <v>2 2. Meses</v>
          </cell>
          <cell r="AL53">
            <v>3</v>
          </cell>
          <cell r="AM53">
            <v>90</v>
          </cell>
          <cell r="AN53">
            <v>45396</v>
          </cell>
          <cell r="AO53" t="str">
            <v>ENERO</v>
          </cell>
          <cell r="AP53">
            <v>8425230</v>
          </cell>
          <cell r="AQ53">
            <v>3</v>
          </cell>
          <cell r="AR53">
            <v>2808410</v>
          </cell>
          <cell r="AS53" t="str">
            <v>Profesional I</v>
          </cell>
          <cell r="AT53" t="str">
            <v>1. Pesos Colombianos</v>
          </cell>
          <cell r="AU53" t="str">
            <v>17 17. Contrato de Prestación de Servicios</v>
          </cell>
          <cell r="AV53" t="str">
            <v>Contratos de prestación de servicios profesionales y de apoyo a la gestión</v>
          </cell>
          <cell r="AW53" t="str">
            <v xml:space="preserve">31 31-Servicios Profesionales </v>
          </cell>
          <cell r="AX53" t="str">
            <v>NA</v>
          </cell>
          <cell r="AY53" t="str">
            <v>5 5. Contratación directa</v>
          </cell>
          <cell r="AZ53" t="str">
            <v>33 Prestación de Servicios Profesionales y Apoyo (5-8)</v>
          </cell>
          <cell r="BA53" t="str">
            <v>Prestación Servicios</v>
          </cell>
          <cell r="BB53" t="str">
            <v>1 1. Ley 80</v>
          </cell>
          <cell r="BC53" t="str">
            <v>PRESTAR SERVICIOS PROFESIONALES EN LA EJECUCIÓN DENTRO DE LA UNIDAD DE CUIDADO ANIMAL EN LA GESTIÓN DOCUMENTAL, ATENCIÓN Y ORIENTACIÓN A LA CIUDADANIA AL IGUAL QUE RESOLVER SOLICITUDES Y RADICADOS</v>
          </cell>
          <cell r="BD53" t="str">
            <v>1. Apoyar técnicamente los procesos de gestión documental aplicando los procedimientos y lineamientos de la entidad 2. Apoyar las jornadas de adopciones o brigadas médicas en las que se solicite el acompañamiento 3. Ejecutar y realizar el seguimiento de los diferentes trámites administrativos requeridos en la unidad de cuidado animal. 4. Brindar la atención y orientación a los ciudadanos frente a los diferentes servicios de atención integral prestados en la unidad de cuidado animal. 5. Recibir, clasificar y disponer los diferentes documentos requeridos por las áreas de la unidad de cuidado animal 6. Registrar la información que se recibe en una base de datos de la atención a los diferentes
ciudadanos que sean atendidos en la unidad de cuidado animal 7. Asistir y apoyar las
actividades y/o eventos y/o reuniones institucionales que sean requeridas en el marco del
objeto contractual. 8. Las demás que le sean asignadas por parte del supervisor de contrato</v>
          </cell>
          <cell r="BE53" t="str">
            <v>SUBDIRECCIÓN DE ATENCION A LA FAUNA</v>
          </cell>
          <cell r="BF53" t="str">
            <v>ADMINISTRATIVO</v>
          </cell>
          <cell r="BH53">
            <v>1105673572</v>
          </cell>
          <cell r="BI53">
            <v>0</v>
          </cell>
          <cell r="BJ53" t="str">
            <v>OSCAR ALEXANDER JIMENEZ MANTHA</v>
          </cell>
          <cell r="BK53" t="str">
            <v>Subdirector de Atención a la Fauna</v>
          </cell>
          <cell r="BL53" t="str">
            <v>SUBDIRECCIÓN DE ATENCIÓN A LA FAUNA</v>
          </cell>
          <cell r="BM53" t="str">
            <v>JESUS ALBERTO MARTINEZ CESPEDES</v>
          </cell>
          <cell r="BN53" t="str">
            <v>1 1. Inversión</v>
          </cell>
          <cell r="BO53" t="str">
            <v>7551-2</v>
          </cell>
          <cell r="BP53" t="str">
            <v>6 6: Prestacion de servicios</v>
          </cell>
          <cell r="BQ53" t="str">
            <v>6</v>
          </cell>
          <cell r="BS53">
            <v>39</v>
          </cell>
          <cell r="BT53">
            <v>8425230</v>
          </cell>
          <cell r="BU53" t="str">
            <v xml:space="preserve">1 1. Nacional </v>
          </cell>
          <cell r="BV53" t="str">
            <v>1 1. Ingresos Corrientes</v>
          </cell>
          <cell r="CY53">
            <v>45396</v>
          </cell>
          <cell r="CZ53">
            <v>8425230</v>
          </cell>
          <cell r="DA53" t="str">
            <v>EJECUCION</v>
          </cell>
          <cell r="DB53">
            <v>8425230</v>
          </cell>
          <cell r="DC53">
            <v>0</v>
          </cell>
        </row>
        <row r="54">
          <cell r="F54">
            <v>13</v>
          </cell>
          <cell r="G54" t="str">
            <v>PA-013-2024</v>
          </cell>
          <cell r="H54" t="str">
            <v>CO1.PCCNTR.5734458</v>
          </cell>
          <cell r="I54">
            <v>45304</v>
          </cell>
          <cell r="J54" t="str">
            <v xml:space="preserve">1 1. Natural </v>
          </cell>
          <cell r="K54" t="str">
            <v>26 26-Persona Natural</v>
          </cell>
          <cell r="L54" t="str">
            <v>SEBASTIAN DANIEL MONTAÑO PINZON</v>
          </cell>
          <cell r="M54">
            <v>1014208456</v>
          </cell>
          <cell r="N54">
            <v>1</v>
          </cell>
          <cell r="O54" t="str">
            <v>Bogota</v>
          </cell>
          <cell r="P54">
            <v>32924</v>
          </cell>
          <cell r="Q54" t="str">
            <v>Bogota</v>
          </cell>
          <cell r="R54" t="str">
            <v>1 1. Nacional</v>
          </cell>
          <cell r="S54" t="str">
            <v>3 3. Único Contratista</v>
          </cell>
          <cell r="T54" t="str">
            <v>CL 879651</v>
          </cell>
          <cell r="U54">
            <v>3739662</v>
          </cell>
          <cell r="V54" t="str">
            <v>sebas_1948@hotmail.com</v>
          </cell>
          <cell r="X54" t="str">
            <v>MEDICINA VETERINARIA</v>
          </cell>
          <cell r="AA54" t="str">
            <v>NUEVO</v>
          </cell>
          <cell r="AC54" t="str">
            <v>HOMBRE</v>
          </cell>
          <cell r="AD54" t="str">
            <v>N/A</v>
          </cell>
          <cell r="AE54" t="str">
            <v>N/A</v>
          </cell>
          <cell r="AF54" t="str">
            <v>N/A</v>
          </cell>
          <cell r="AG54" t="str">
            <v>N/A</v>
          </cell>
          <cell r="AH54" t="str">
            <v>https://community.secop.gov.co/Public/Tendering/OpportunityDetail/Index?noticeUID=CO1.NTC.5424715&amp;isFromPublicArea=True&amp;isModal=False</v>
          </cell>
          <cell r="AI54">
            <v>45304</v>
          </cell>
          <cell r="AJ54">
            <v>45306</v>
          </cell>
          <cell r="AK54" t="str">
            <v>2 2. Meses</v>
          </cell>
          <cell r="AL54">
            <v>3</v>
          </cell>
          <cell r="AM54">
            <v>90</v>
          </cell>
          <cell r="AN54">
            <v>45396</v>
          </cell>
          <cell r="AO54" t="str">
            <v>ENERO</v>
          </cell>
          <cell r="AP54">
            <v>8425230</v>
          </cell>
          <cell r="AQ54">
            <v>3</v>
          </cell>
          <cell r="AR54">
            <v>2808410</v>
          </cell>
          <cell r="AS54" t="str">
            <v>Profesional I</v>
          </cell>
          <cell r="AT54" t="str">
            <v>1. Pesos Colombianos</v>
          </cell>
          <cell r="AU54" t="str">
            <v>17 17. Contrato de Prestación de Servicios</v>
          </cell>
          <cell r="AV54" t="str">
            <v>Contratos de prestación de servicios profesionales y de apoyo a la gestión</v>
          </cell>
          <cell r="AW54" t="str">
            <v xml:space="preserve">31 31-Servicios Profesionales </v>
          </cell>
          <cell r="AX54" t="str">
            <v>NA</v>
          </cell>
          <cell r="AY54" t="str">
            <v>5 5. Contratación directa</v>
          </cell>
          <cell r="AZ54" t="str">
            <v>33 Prestación de Servicios Profesionales y Apoyo (5-8)</v>
          </cell>
          <cell r="BA54" t="str">
            <v>Prestación Servicios</v>
          </cell>
          <cell r="BB54" t="str">
            <v>1 1. Ley 80</v>
          </cell>
          <cell r="BC54" t="str">
            <v>BRINDAR ACOMPAÑAMIENTO PROFESIONAL EN LA EJECUCIÓN DEL PROGRAMA DE COMPORTAMIENTO Y ENRIQUECIMIENTO AMBIENTAL</v>
          </cell>
          <cell r="BD54" t="str">
            <v>: 1. Apoyar en el manejo de caninos y felinos de la unidad y de otros programas que
lo requieran, así como los paseos caninos en la unidad. 2.Realizar valoraciones de comportamiento en
los animales ingresados para su diagnóstico y seguimiento.3 Establecer planes terapéuticos de
comportamiento y realizar sesiones de rehabilitación conductual en los animales asignados además de
la administración de su respectiva medicación psicofarmacológica.4. Actualizar las bases de datos de
animales de la unidad y registrar todos los ítems requeridos en el sistema de información. 5.Realizar,
organizar o participar en capacitaciones y charlas desde el área de comportamiento a otros equipos y
programas, así como charlas externas solicitadas. 6. Apoyar las jornadas de adopciones o brigadas
médicas en las que se solicite el acompañamiento. 7. Realizar asesorías comportamentale adoptantes y ciudadanía cuando se requiera, o en otros programas que lo soliciten y asistir a visitas de seguimiento a adoptantes y/o de verificación de comportamiento. 8. Apoyar la ejecución del plan de enriquecimiento ambiental preventivo y terapéutico para los animales de la unidad. 9. Asistir y participar en las reuniones, mesas de trabajo y capacitaciones que sean desarrolladas por los diferentes programas del IDPYBA. 10. Contar con elementos de protección personal y elementos básicos que le permitan cumplir adecuadamente sus obligaciones contractuales y hacer uso adecuado de los mismos. 11. Planear y realizar movimientos entre zonas y socializaciones de los animales de la unidad. 12. Organizar la documentación producida y recibida en ejercicio de sus funciones de acuerdo con los procedimientos de gestión documental vigentes, así como gestionar las transferencias primarias conforme a la Tabla de Retención Documental de la entidad. 13. Las demás obligaciones requeridas y que se relacionen con el objeto contractual o asignadas por supervisor.</v>
          </cell>
          <cell r="BE54" t="str">
            <v>SUBDIRECCIÓN DE ATENCION A LA FAUNA</v>
          </cell>
          <cell r="BF54" t="str">
            <v>COMPORTAMIENTO</v>
          </cell>
          <cell r="BH54">
            <v>1105673572</v>
          </cell>
          <cell r="BI54">
            <v>0</v>
          </cell>
          <cell r="BJ54" t="str">
            <v>OSCAR ALEXANDER JIMENEZ MANTHA</v>
          </cell>
          <cell r="BK54" t="str">
            <v>Subdirector de Atención a la Fauna</v>
          </cell>
          <cell r="BL54" t="str">
            <v>SUBDIRECCIÓN DE ATENCIÓN A LA FAUNA</v>
          </cell>
          <cell r="BM54" t="str">
            <v>JESUS ALBERTO MARTINEZ CESPEDES</v>
          </cell>
          <cell r="BN54" t="str">
            <v>1 1. Inversión</v>
          </cell>
          <cell r="BO54" t="str">
            <v>7551-2</v>
          </cell>
          <cell r="BP54" t="str">
            <v>6 6: Prestacion de servicios</v>
          </cell>
          <cell r="BQ54" t="str">
            <v>25</v>
          </cell>
          <cell r="BS54">
            <v>40</v>
          </cell>
          <cell r="BT54">
            <v>8425230</v>
          </cell>
          <cell r="BU54" t="str">
            <v xml:space="preserve">1 1. Nacional </v>
          </cell>
          <cell r="BV54" t="str">
            <v>1 1. Ingresos Corrientes</v>
          </cell>
          <cell r="CY54">
            <v>45396</v>
          </cell>
          <cell r="CZ54">
            <v>8425230</v>
          </cell>
          <cell r="DA54" t="str">
            <v>EJECUCION</v>
          </cell>
          <cell r="DB54">
            <v>8425230</v>
          </cell>
          <cell r="DC54">
            <v>0</v>
          </cell>
        </row>
        <row r="55">
          <cell r="F55">
            <v>27</v>
          </cell>
          <cell r="G55" t="str">
            <v>PA-027-2024</v>
          </cell>
          <cell r="I55">
            <v>45302</v>
          </cell>
          <cell r="J55" t="str">
            <v xml:space="preserve">1 1. Natural </v>
          </cell>
          <cell r="K55" t="str">
            <v>26 26-Persona Natural</v>
          </cell>
          <cell r="L55" t="str">
            <v>JOHAN JOEL SALINAS SANCHEZ</v>
          </cell>
          <cell r="M55">
            <v>1032476296</v>
          </cell>
          <cell r="N55">
            <v>3</v>
          </cell>
          <cell r="O55" t="str">
            <v>Bogotá</v>
          </cell>
          <cell r="P55">
            <v>35022</v>
          </cell>
          <cell r="Q55" t="str">
            <v>Bogotá</v>
          </cell>
          <cell r="R55" t="str">
            <v>1 1. Nacional</v>
          </cell>
          <cell r="S55" t="str">
            <v>3 3. Único Contratista</v>
          </cell>
          <cell r="T55" t="str">
            <v>DG 68 SUR 37 69 CA141</v>
          </cell>
          <cell r="U55">
            <v>3108502578</v>
          </cell>
          <cell r="V55" t="str">
            <v xml:space="preserve"> salinasjohan95@gmail.com</v>
          </cell>
          <cell r="X55" t="str">
            <v>ZOOTECNISTA</v>
          </cell>
          <cell r="Y55" t="str">
            <v>NO</v>
          </cell>
          <cell r="Z55" t="str">
            <v>NO</v>
          </cell>
          <cell r="AA55" t="str">
            <v>ANTIGUO</v>
          </cell>
          <cell r="AC55" t="str">
            <v>HOMBRE</v>
          </cell>
          <cell r="AD55" t="str">
            <v>N/A</v>
          </cell>
          <cell r="AE55" t="str">
            <v>N/A</v>
          </cell>
          <cell r="AF55" t="str">
            <v>N/A</v>
          </cell>
          <cell r="AG55" t="str">
            <v>N/A</v>
          </cell>
          <cell r="AH55" t="str">
            <v>https://community.secop.gov.co/Public/Tendering/OpportunityDetail/Index?noticeUID=CO1.NTC.5422370&amp;isFromPublicArea=True&amp;isModal=False</v>
          </cell>
          <cell r="AI55">
            <v>45303</v>
          </cell>
          <cell r="AJ55">
            <v>45306</v>
          </cell>
          <cell r="AK55" t="str">
            <v>2 2. Meses</v>
          </cell>
          <cell r="AL55">
            <v>3</v>
          </cell>
          <cell r="AM55">
            <v>90</v>
          </cell>
          <cell r="AN55">
            <v>45396</v>
          </cell>
          <cell r="AO55" t="str">
            <v>ENERO</v>
          </cell>
          <cell r="AP55">
            <v>8425230</v>
          </cell>
          <cell r="AQ55">
            <v>3</v>
          </cell>
          <cell r="AR55">
            <v>2808410</v>
          </cell>
          <cell r="AS55" t="str">
            <v>Profesional I</v>
          </cell>
          <cell r="AT55" t="str">
            <v>1. Pesos Colombianos</v>
          </cell>
          <cell r="AU55" t="str">
            <v>17 17. Contrato de Prestación de Servicios</v>
          </cell>
          <cell r="AV55" t="str">
            <v>Contratos de prestación de servicios profesionales y de apoyo a la gestión</v>
          </cell>
          <cell r="AW55" t="str">
            <v xml:space="preserve">31 31-Servicios Profesionales </v>
          </cell>
          <cell r="AX55" t="str">
            <v>NA</v>
          </cell>
          <cell r="AY55" t="str">
            <v>5 5. Contratación directa</v>
          </cell>
          <cell r="AZ55" t="str">
            <v>33 Prestación de Servicios Profesionales y Apoyo (5-8)</v>
          </cell>
          <cell r="BA55" t="str">
            <v>Prestación Servicios</v>
          </cell>
          <cell r="BB55" t="str">
            <v>1 1. Ley 80</v>
          </cell>
          <cell r="BC55" t="str">
            <v>PRESTAR SERVICIOS PROFESIONALES PARA LA FORMULACION DE DIETAS Y SEGUIMIENTO DE LOS ANIMALES QUE SE ENCUENTRAN EN EL PROGRAMA DE NUTRIClON BAJO CUSTODIA DEL IDPYBA EN EL DISTRITO CAPITAL</v>
          </cell>
          <cell r="BE55" t="str">
            <v>SUBDIRECCIÓN DE ATENCION A LA FAUNA</v>
          </cell>
          <cell r="BF55" t="str">
            <v>NUTRICION</v>
          </cell>
          <cell r="BH55">
            <v>1105673572</v>
          </cell>
          <cell r="BI55">
            <v>0</v>
          </cell>
          <cell r="BJ55" t="str">
            <v>OSCAR ALEXANDER JIMENEZ MANTHA</v>
          </cell>
          <cell r="BK55" t="str">
            <v>Subdirector de Atención a la Fauna</v>
          </cell>
          <cell r="BL55" t="str">
            <v>SUBDIRECCIÓN DE ATENCIÓN A LA FAUNA</v>
          </cell>
          <cell r="BM55" t="str">
            <v>JESUS ALBERTO MARTINEZ CESPEDES</v>
          </cell>
          <cell r="BN55" t="str">
            <v>1 1. Inversión</v>
          </cell>
          <cell r="BO55" t="str">
            <v>7551-2</v>
          </cell>
          <cell r="BP55" t="str">
            <v>6 6: Prestacion de servicios</v>
          </cell>
          <cell r="BQ55" t="str">
            <v>49</v>
          </cell>
          <cell r="BS55">
            <v>27</v>
          </cell>
          <cell r="BT55">
            <v>8425230</v>
          </cell>
          <cell r="BU55" t="str">
            <v xml:space="preserve">1 1. Nacional </v>
          </cell>
          <cell r="BV55" t="str">
            <v>1 1. Ingresos Corrientes</v>
          </cell>
          <cell r="CY55">
            <v>45396</v>
          </cell>
          <cell r="CZ55">
            <v>8425230</v>
          </cell>
          <cell r="DA55" t="str">
            <v>EJECUCION</v>
          </cell>
          <cell r="DB55">
            <v>8425230</v>
          </cell>
          <cell r="DC55">
            <v>0</v>
          </cell>
        </row>
        <row r="56">
          <cell r="F56">
            <v>37</v>
          </cell>
          <cell r="G56" t="str">
            <v>PA-37-2024</v>
          </cell>
          <cell r="I56">
            <v>45306</v>
          </cell>
          <cell r="J56" t="str">
            <v xml:space="preserve">1 1. Natural </v>
          </cell>
          <cell r="K56" t="str">
            <v>26 26-Persona Natural</v>
          </cell>
          <cell r="L56" t="str">
            <v>LAURA NATALIA ZAMBRANO PULGARIN</v>
          </cell>
          <cell r="M56">
            <v>1016094426</v>
          </cell>
          <cell r="N56">
            <v>6</v>
          </cell>
          <cell r="O56" t="str">
            <v xml:space="preserve">Bogotá </v>
          </cell>
          <cell r="P56">
            <v>35567</v>
          </cell>
          <cell r="Q56" t="str">
            <v xml:space="preserve">Bogotá </v>
          </cell>
          <cell r="R56" t="str">
            <v>1 1. Nacional</v>
          </cell>
          <cell r="S56" t="str">
            <v>3 3. Único Contratista</v>
          </cell>
          <cell r="T56" t="str">
            <v>CL 10 80 41</v>
          </cell>
          <cell r="U56">
            <v>2665163</v>
          </cell>
          <cell r="V56" t="str">
            <v>laura1997rj@hotmail.com</v>
          </cell>
          <cell r="X56" t="str">
            <v>MEDICINA VETERINARIA Y ZOOTECNIA</v>
          </cell>
          <cell r="Y56" t="str">
            <v>NO</v>
          </cell>
          <cell r="Z56" t="str">
            <v>NO</v>
          </cell>
          <cell r="AA56" t="str">
            <v>ANTIGUO</v>
          </cell>
          <cell r="AB56" t="str">
            <v>Ninguno</v>
          </cell>
          <cell r="AC56" t="str">
            <v>MUJER</v>
          </cell>
          <cell r="AD56" t="str">
            <v>N/A</v>
          </cell>
          <cell r="AE56" t="str">
            <v>N/A</v>
          </cell>
          <cell r="AF56" t="str">
            <v>N/A</v>
          </cell>
          <cell r="AG56" t="str">
            <v>N/A</v>
          </cell>
          <cell r="AH56" t="str">
            <v>https://community.secop.gov.co/Public/Tendering/OpportunityDetail/Index?noticeUID=CO1.NTC.5438315&amp;isFromPublicArea=True&amp;isModal=False</v>
          </cell>
          <cell r="AI56">
            <v>45308</v>
          </cell>
          <cell r="AJ56">
            <v>45314</v>
          </cell>
          <cell r="AK56" t="str">
            <v>2 2. Meses</v>
          </cell>
          <cell r="AL56">
            <v>3</v>
          </cell>
          <cell r="AM56">
            <v>90</v>
          </cell>
          <cell r="AN56">
            <v>45404</v>
          </cell>
          <cell r="AO56" t="str">
            <v>ENERO</v>
          </cell>
          <cell r="AP56">
            <v>8425230</v>
          </cell>
          <cell r="AQ56">
            <v>3</v>
          </cell>
          <cell r="AR56">
            <v>2808410</v>
          </cell>
          <cell r="AS56" t="str">
            <v>Profesional I</v>
          </cell>
          <cell r="AT56" t="str">
            <v>1. Pesos Colombianos</v>
          </cell>
          <cell r="AU56" t="str">
            <v>17 17. Contrato de Prestación de Servicios</v>
          </cell>
          <cell r="AV56" t="str">
            <v>Contratos de prestación de servicios profesionales y de apoyo a la gestión</v>
          </cell>
          <cell r="AW56" t="str">
            <v xml:space="preserve">31 31-Servicios Profesionales </v>
          </cell>
          <cell r="AX56" t="str">
            <v>NA</v>
          </cell>
          <cell r="AY56" t="str">
            <v>5 5. Contratación directa</v>
          </cell>
          <cell r="AZ56" t="str">
            <v>33 Prestación de Servicios Profesionales y Apoyo (5-8)</v>
          </cell>
          <cell r="BA56" t="str">
            <v>Prestación Servicios</v>
          </cell>
          <cell r="BB56" t="str">
            <v>1 1. Ley 80</v>
          </cell>
          <cell r="BC56" t="str">
            <v>PRESTAR LOS SERVICIOS PROFESIONALES EN LA GESTlON, IMPLEMENTACION E INVESTIGAClON DEL PROGRAMA DE BRIGADAS MEDICAS, IDENTIFICACION Y REGISTRO DE DE PERROS Y GATOS EN EL DISTRITO CAPITA</v>
          </cell>
          <cell r="BE56" t="str">
            <v>SUBDIRECCIÓN DE ATENCION A LA FAUNA</v>
          </cell>
          <cell r="BF56" t="str">
            <v>BRIGADAS</v>
          </cell>
          <cell r="BH56">
            <v>1105673572</v>
          </cell>
          <cell r="BI56">
            <v>0</v>
          </cell>
          <cell r="BJ56" t="str">
            <v>OSCAR ALEXANDER JIMENEZ MANTHA</v>
          </cell>
          <cell r="BK56" t="str">
            <v>Subdirector de Atención a la Fauna</v>
          </cell>
          <cell r="BL56" t="str">
            <v>SUBDIRECCIÓN DE ATENCIÓN A LA FAUNA</v>
          </cell>
          <cell r="BM56" t="str">
            <v>JESUS ALBERTO MARTINEZ CESPEDES</v>
          </cell>
          <cell r="BN56" t="str">
            <v>1 1. Inversión</v>
          </cell>
          <cell r="BO56" t="str">
            <v>7551-2</v>
          </cell>
          <cell r="BP56" t="str">
            <v>6 6: Prestacion de servicios</v>
          </cell>
          <cell r="BQ56" t="str">
            <v>22</v>
          </cell>
          <cell r="BS56">
            <v>88</v>
          </cell>
          <cell r="BT56">
            <v>8425230</v>
          </cell>
          <cell r="BU56" t="str">
            <v xml:space="preserve">1 1. Nacional </v>
          </cell>
          <cell r="BV56" t="str">
            <v>1 1. Ingresos Corrientes</v>
          </cell>
          <cell r="CY56">
            <v>45404</v>
          </cell>
          <cell r="CZ56">
            <v>8425230</v>
          </cell>
          <cell r="DA56" t="str">
            <v>EJECUCION</v>
          </cell>
          <cell r="DB56">
            <v>8425230</v>
          </cell>
          <cell r="DC56">
            <v>0</v>
          </cell>
        </row>
        <row r="57">
          <cell r="F57">
            <v>84</v>
          </cell>
          <cell r="G57" t="str">
            <v>PA-084-2024</v>
          </cell>
          <cell r="I57">
            <v>45313</v>
          </cell>
          <cell r="J57" t="str">
            <v xml:space="preserve">1 1. Natural </v>
          </cell>
          <cell r="K57" t="str">
            <v>26 26-Persona Natural</v>
          </cell>
          <cell r="L57" t="str">
            <v>STEFANY DYAND JULIO</v>
          </cell>
          <cell r="M57">
            <v>1026294066</v>
          </cell>
          <cell r="N57">
            <v>2</v>
          </cell>
          <cell r="O57" t="str">
            <v>Bogotá</v>
          </cell>
          <cell r="P57">
            <v>35102</v>
          </cell>
          <cell r="Q57" t="str">
            <v>Bogotá</v>
          </cell>
          <cell r="R57" t="str">
            <v>1 1. Nacional</v>
          </cell>
          <cell r="S57" t="str">
            <v>3 3. Único Contratista</v>
          </cell>
          <cell r="T57" t="str">
            <v>CL 20 C # 93 - 60</v>
          </cell>
          <cell r="U57">
            <v>3426839</v>
          </cell>
          <cell r="V57" t="str">
            <v>tyfanydyand1996@hotmail.com</v>
          </cell>
          <cell r="X57" t="str">
            <v>BACHILLER</v>
          </cell>
          <cell r="Y57" t="str">
            <v>NO</v>
          </cell>
          <cell r="Z57" t="str">
            <v>NO</v>
          </cell>
          <cell r="AA57" t="str">
            <v>ANTIGUO</v>
          </cell>
          <cell r="AC57" t="str">
            <v>MUJER</v>
          </cell>
          <cell r="AD57" t="str">
            <v>N/A</v>
          </cell>
          <cell r="AE57" t="str">
            <v>N/A</v>
          </cell>
          <cell r="AF57" t="str">
            <v>N/A</v>
          </cell>
          <cell r="AG57" t="str">
            <v>N/A</v>
          </cell>
          <cell r="AH57" t="str">
            <v>https://community.secop.gov.co/Public/Tendering/ContractNoticePhases/View?PPI=CO1.PPI.29326517&amp;isFromPublicArea=True&amp;isModal=False</v>
          </cell>
          <cell r="AI57">
            <v>45313</v>
          </cell>
          <cell r="AJ57">
            <v>45315</v>
          </cell>
          <cell r="AK57" t="str">
            <v>2 2. Meses</v>
          </cell>
          <cell r="AL57">
            <v>3</v>
          </cell>
          <cell r="AM57">
            <v>90</v>
          </cell>
          <cell r="AN57">
            <v>45405</v>
          </cell>
          <cell r="AO57" t="str">
            <v>ENERO</v>
          </cell>
          <cell r="AP57">
            <v>8425230</v>
          </cell>
          <cell r="AQ57">
            <v>3</v>
          </cell>
          <cell r="AR57">
            <v>2808410</v>
          </cell>
          <cell r="AS57" t="str">
            <v>Profesional I</v>
          </cell>
          <cell r="AT57" t="str">
            <v>1. Pesos Colombianos</v>
          </cell>
          <cell r="AU57" t="str">
            <v>17 17. Contrato de Prestación de Servicios</v>
          </cell>
          <cell r="AV57" t="str">
            <v>Contratos de prestación de servicios profesionales y de apoyo a la gestión</v>
          </cell>
          <cell r="AW57" t="str">
            <v xml:space="preserve">31 31-Servicios Profesionales </v>
          </cell>
          <cell r="AX57" t="str">
            <v>NA</v>
          </cell>
          <cell r="AY57" t="str">
            <v>5 5. Contratación directa</v>
          </cell>
          <cell r="AZ57" t="str">
            <v>33 Prestación de Servicios Profesionales y Apoyo (5-8)</v>
          </cell>
          <cell r="BA57" t="str">
            <v>Prestación Servicios</v>
          </cell>
          <cell r="BB57" t="str">
            <v>1 1. Ley 80</v>
          </cell>
          <cell r="BC57" t="str">
            <v>PRESTAR LOS SERVICIOS PROFESIONALES EJECUTAR LAS ACTIVIDADES DEFINIDAS PARA EL ADECUADO DESARROLLO DEL PROGRAMA DE ADOPCIONES Y HOGARES DE PASO DEL INSTITUTO DISTRITAL DE PROTECCIDN Y BIENESTAR ANIMAL</v>
          </cell>
          <cell r="BE57" t="str">
            <v>SUBDIRECCIÓN DE ATENCION A LA FAUNA</v>
          </cell>
          <cell r="BF57" t="str">
            <v>ADOPCIONES</v>
          </cell>
          <cell r="BH57">
            <v>1105673572</v>
          </cell>
          <cell r="BI57">
            <v>0</v>
          </cell>
          <cell r="BJ57" t="str">
            <v>OSCAR ALEXANDER JIMENEZ MANTHA</v>
          </cell>
          <cell r="BK57" t="str">
            <v>Subdirector de Atención a la Fauna</v>
          </cell>
          <cell r="BL57" t="str">
            <v>SUBDIRECCIÓN DE ATENCIÓN A LA FAUNA</v>
          </cell>
          <cell r="BM57" t="str">
            <v>JESUS ALBERTO MARTINEZ CESPEDES</v>
          </cell>
          <cell r="BN57" t="str">
            <v>1 1. Inversión</v>
          </cell>
          <cell r="BO57" t="str">
            <v>7551-2</v>
          </cell>
          <cell r="BP57" t="str">
            <v>6 6: Prestacion de servicios</v>
          </cell>
          <cell r="BQ57" t="str">
            <v>135</v>
          </cell>
          <cell r="BS57">
            <v>123</v>
          </cell>
          <cell r="BT57">
            <v>8425230</v>
          </cell>
          <cell r="BU57" t="str">
            <v xml:space="preserve">1 1. Nacional </v>
          </cell>
          <cell r="BV57" t="str">
            <v>1 1. Ingresos Corrientes</v>
          </cell>
          <cell r="CY57">
            <v>45405</v>
          </cell>
          <cell r="CZ57">
            <v>8425230</v>
          </cell>
          <cell r="DA57" t="str">
            <v>EJECUCION</v>
          </cell>
          <cell r="DB57">
            <v>8425230</v>
          </cell>
          <cell r="DC57">
            <v>0</v>
          </cell>
        </row>
        <row r="58">
          <cell r="F58">
            <v>114</v>
          </cell>
          <cell r="G58" t="str">
            <v>PA-114-2024</v>
          </cell>
          <cell r="I58">
            <v>45317</v>
          </cell>
          <cell r="J58" t="str">
            <v xml:space="preserve">1 1. Natural </v>
          </cell>
          <cell r="K58" t="str">
            <v>26 26-Persona Natural</v>
          </cell>
          <cell r="L58" t="str">
            <v>NATALIA GOMEZ HUERTAS</v>
          </cell>
          <cell r="M58">
            <v>1024550572</v>
          </cell>
          <cell r="N58">
            <v>9</v>
          </cell>
          <cell r="O58" t="str">
            <v>Bogotá</v>
          </cell>
          <cell r="P58">
            <v>34417</v>
          </cell>
          <cell r="Q58" t="str">
            <v>Bogotá</v>
          </cell>
          <cell r="R58" t="str">
            <v>1 1. Nacional</v>
          </cell>
          <cell r="S58" t="str">
            <v>3 3. Único Contratista</v>
          </cell>
          <cell r="T58" t="str">
            <v>TV 65  59-35 SUR IN 2 AP 510</v>
          </cell>
          <cell r="U58">
            <v>3164332027</v>
          </cell>
          <cell r="V58" t="str">
            <v>nataliagmzhrts@gmail.conn</v>
          </cell>
          <cell r="X58" t="str">
            <v>PSICOLOGIA</v>
          </cell>
          <cell r="Y58" t="str">
            <v>NO</v>
          </cell>
          <cell r="Z58" t="str">
            <v>NO</v>
          </cell>
          <cell r="AA58" t="str">
            <v>ANTIGUO</v>
          </cell>
          <cell r="AB58" t="str">
            <v>Ninguno</v>
          </cell>
          <cell r="AC58" t="str">
            <v>MUJER</v>
          </cell>
          <cell r="AD58" t="str">
            <v>N/A</v>
          </cell>
          <cell r="AE58" t="str">
            <v>N/A</v>
          </cell>
          <cell r="AF58" t="str">
            <v>N/A</v>
          </cell>
          <cell r="AG58" t="str">
            <v>N/A</v>
          </cell>
          <cell r="AH58" t="str">
            <v>https://community.secop.gov.co/Public/Tendering/ContractNoticePhases/View?PPI=CO1.PPI.29445986&amp;isFromPublicArea=True&amp;isModal=False</v>
          </cell>
          <cell r="AI58">
            <v>45317</v>
          </cell>
          <cell r="AJ58">
            <v>45317</v>
          </cell>
          <cell r="AK58" t="str">
            <v>2 2. Meses</v>
          </cell>
          <cell r="AL58">
            <v>3</v>
          </cell>
          <cell r="AM58">
            <v>90</v>
          </cell>
          <cell r="AN58">
            <v>45407</v>
          </cell>
          <cell r="AO58" t="str">
            <v>ENERO</v>
          </cell>
          <cell r="AP58">
            <v>8425230</v>
          </cell>
          <cell r="AQ58">
            <v>3</v>
          </cell>
          <cell r="AR58">
            <v>2808410</v>
          </cell>
          <cell r="AS58" t="str">
            <v>Profesional I</v>
          </cell>
          <cell r="AT58" t="str">
            <v>1. Pesos Colombianos</v>
          </cell>
          <cell r="AU58" t="str">
            <v>17 17. Contrato de Prestación de Servicios</v>
          </cell>
          <cell r="AV58" t="str">
            <v>Contratos de prestación de servicios profesionales y de apoyo a la gestión</v>
          </cell>
          <cell r="AW58" t="str">
            <v xml:space="preserve">31 31-Servicios Profesionales </v>
          </cell>
          <cell r="AX58" t="str">
            <v>NA</v>
          </cell>
          <cell r="AY58" t="str">
            <v>5 5. Contratación directa</v>
          </cell>
          <cell r="AZ58" t="str">
            <v>33 Prestación de Servicios Profesionales y Apoyo (5-8)</v>
          </cell>
          <cell r="BA58" t="str">
            <v>Prestación Servicios</v>
          </cell>
          <cell r="BB58" t="str">
            <v>1 1. Ley 80</v>
          </cell>
          <cell r="BC58" t="str">
            <v>PRESTAR SERVICIOS PROFESIONALES PARA EL DESARROLLO DE ACTIVIDADES DEL PLAN ESTRATÉGICO DEL TALENTO HUMANE Y EN LA EJECUCIÓN DE LAS ACTIVIDADES DE MEDICINA PREVENTIVA ENFOCADAS EN LA PROMOCIÓN Y PREVENCIÓN DE CONDICIONES PSICOLÓGICAS DE LA POBLACIÓN TRABAJADORA DEL IDPYBA.</v>
          </cell>
          <cell r="BE58" t="str">
            <v>SUBDIRECCIÓN DE GESTIÓN CORPORATIVA</v>
          </cell>
          <cell r="BF58" t="str">
            <v>TALENTO HUMANO</v>
          </cell>
          <cell r="BH58">
            <v>52715403</v>
          </cell>
          <cell r="BI58">
            <v>3</v>
          </cell>
          <cell r="BJ58" t="str">
            <v>DIANA MARCELA GOMEZ ANZOLA</v>
          </cell>
          <cell r="BK58" t="str">
            <v>Profesional Especializada Talento Humano</v>
          </cell>
          <cell r="BL58" t="str">
            <v>SUBDIRECCIÓN DE GESTIÓN CORPORATIVA</v>
          </cell>
          <cell r="BM58" t="str">
            <v>JESUS ALBERTO MARTINEZ CESPEDES</v>
          </cell>
          <cell r="BN58" t="str">
            <v>1 1. Inversión</v>
          </cell>
          <cell r="BO58" t="str">
            <v>7550-6</v>
          </cell>
          <cell r="BP58" t="str">
            <v>6 6: Prestacion de servicios</v>
          </cell>
          <cell r="BQ58" t="str">
            <v>348</v>
          </cell>
          <cell r="BS58">
            <v>145</v>
          </cell>
          <cell r="BT58">
            <v>8425230</v>
          </cell>
          <cell r="BU58" t="str">
            <v xml:space="preserve">1 1. Nacional </v>
          </cell>
          <cell r="BV58" t="str">
            <v>1 1. Ingresos Corrientes</v>
          </cell>
          <cell r="CY58">
            <v>45407</v>
          </cell>
          <cell r="CZ58">
            <v>8425230</v>
          </cell>
          <cell r="DA58" t="str">
            <v>EJECUCION</v>
          </cell>
          <cell r="DB58">
            <v>8425230</v>
          </cell>
          <cell r="DC58">
            <v>0</v>
          </cell>
        </row>
        <row r="59">
          <cell r="F59">
            <v>131</v>
          </cell>
          <cell r="G59" t="str">
            <v>PA-131-2024</v>
          </cell>
          <cell r="H59" t="str">
            <v>CO1.PCCNTR.5838698</v>
          </cell>
          <cell r="I59">
            <v>45320</v>
          </cell>
          <cell r="J59" t="str">
            <v xml:space="preserve">1 1. Natural </v>
          </cell>
          <cell r="K59" t="str">
            <v>26 26-Persona Natural</v>
          </cell>
          <cell r="L59" t="str">
            <v>MIGUEL ANTONIO ROBLES ORTEGA</v>
          </cell>
          <cell r="M59">
            <v>79500606</v>
          </cell>
          <cell r="N59">
            <v>6</v>
          </cell>
          <cell r="O59" t="str">
            <v>Bogotá</v>
          </cell>
          <cell r="P59">
            <v>25409</v>
          </cell>
          <cell r="Q59" t="str">
            <v>TIBIRITA</v>
          </cell>
          <cell r="R59" t="str">
            <v>1 1. Nacional</v>
          </cell>
          <cell r="S59" t="str">
            <v>3 3. Único Contratista</v>
          </cell>
          <cell r="T59" t="str">
            <v>CLL 87 96 90</v>
          </cell>
          <cell r="U59" t="str">
            <v>3114791791</v>
          </cell>
          <cell r="V59" t="str">
            <v>mrobor@hotmail.com</v>
          </cell>
          <cell r="X59" t="str">
            <v>LICENCIADO EN INFORMATICA</v>
          </cell>
          <cell r="Y59" t="str">
            <v>NO</v>
          </cell>
          <cell r="Z59" t="str">
            <v>NO</v>
          </cell>
          <cell r="AA59" t="str">
            <v>ANTIGUO</v>
          </cell>
          <cell r="AB59" t="str">
            <v>Ninguno</v>
          </cell>
          <cell r="AC59" t="str">
            <v>HOMBRE</v>
          </cell>
          <cell r="AD59" t="str">
            <v>N/A</v>
          </cell>
          <cell r="AE59" t="str">
            <v>N/A</v>
          </cell>
          <cell r="AF59" t="str">
            <v>N/A</v>
          </cell>
          <cell r="AG59" t="str">
            <v>N/A</v>
          </cell>
          <cell r="AH59" t="str">
            <v>https://community.secop.gov.co/Public/Tendering/ContractNoticePhases/View?PPI=CO1.PPI.29505071&amp;isFromPublicArea=True&amp;isModal=False</v>
          </cell>
          <cell r="AI59">
            <v>45320</v>
          </cell>
          <cell r="AJ59">
            <v>45323</v>
          </cell>
          <cell r="AK59" t="str">
            <v>2 2. Meses</v>
          </cell>
          <cell r="AL59">
            <v>3</v>
          </cell>
          <cell r="AM59">
            <v>90</v>
          </cell>
          <cell r="AN59">
            <v>45412</v>
          </cell>
          <cell r="AO59" t="str">
            <v>ENERO</v>
          </cell>
          <cell r="AP59">
            <v>8425230</v>
          </cell>
          <cell r="AQ59">
            <v>3</v>
          </cell>
          <cell r="AR59">
            <v>2808410</v>
          </cell>
          <cell r="AS59" t="str">
            <v>Profesional I</v>
          </cell>
          <cell r="AT59" t="str">
            <v>1. Pesos Colombianos</v>
          </cell>
          <cell r="AU59" t="str">
            <v>17 17. Contrato de Prestación de Servicios</v>
          </cell>
          <cell r="AV59" t="str">
            <v>Contratos de prestación de servicios profesionales y de apoyo a la gestión</v>
          </cell>
          <cell r="AW59" t="str">
            <v xml:space="preserve">31 31-Servicios Profesionales </v>
          </cell>
          <cell r="AX59" t="str">
            <v>NA</v>
          </cell>
          <cell r="AY59" t="str">
            <v>5 5. Contratación directa</v>
          </cell>
          <cell r="AZ59" t="str">
            <v>33 Prestación de Servicios Profesionales y Apoyo (5-8)</v>
          </cell>
          <cell r="BA59" t="str">
            <v>Prestación Servicios</v>
          </cell>
          <cell r="BB59" t="str">
            <v>1 1. Ley 80</v>
          </cell>
          <cell r="BC59" t="str">
            <v>BRINDAR ACOMPANAMIENTO PROFESIONAL EN EL ESCUADRÓN ANTICRUELDAD ATENDIENDO EL COMPONENTE ADMINISTRATIVO</v>
          </cell>
          <cell r="BE59" t="str">
            <v>SUBDIRECCIÓN DE ATENCION A LA FAUNA</v>
          </cell>
          <cell r="BF59" t="str">
            <v>ESCUADRON</v>
          </cell>
          <cell r="BM59" t="str">
            <v>JESUS ALBERTO MARTINEZ CESPEDES</v>
          </cell>
          <cell r="BN59" t="str">
            <v>1 1. Inversión</v>
          </cell>
          <cell r="BO59" t="str">
            <v>7551-3</v>
          </cell>
          <cell r="BP59" t="str">
            <v>6 6: Prestacion de servicios</v>
          </cell>
          <cell r="BQ59" t="str">
            <v>319</v>
          </cell>
          <cell r="BS59">
            <v>182</v>
          </cell>
          <cell r="BT59">
            <v>8425230</v>
          </cell>
          <cell r="BU59" t="str">
            <v xml:space="preserve">1 1. Nacional </v>
          </cell>
          <cell r="BV59" t="str">
            <v>1 1. Ingresos Corrientes</v>
          </cell>
          <cell r="CY59">
            <v>45412</v>
          </cell>
          <cell r="CZ59">
            <v>8425230</v>
          </cell>
          <cell r="DA59" t="str">
            <v>EJECUCION</v>
          </cell>
          <cell r="DB59">
            <v>8425230</v>
          </cell>
          <cell r="DC59">
            <v>0</v>
          </cell>
        </row>
        <row r="60">
          <cell r="F60">
            <v>147</v>
          </cell>
          <cell r="G60" t="str">
            <v>PA-147-2024</v>
          </cell>
          <cell r="H60" t="str">
            <v>CO1.PCCNTR.5854513</v>
          </cell>
          <cell r="I60">
            <v>45322</v>
          </cell>
          <cell r="J60" t="str">
            <v xml:space="preserve">1 1. Natural </v>
          </cell>
          <cell r="K60" t="str">
            <v>26 26-Persona Natural</v>
          </cell>
          <cell r="L60" t="str">
            <v>LAURA ANGELICA GALLEGO GIL</v>
          </cell>
          <cell r="M60">
            <v>1022342440</v>
          </cell>
          <cell r="N60">
            <v>6</v>
          </cell>
          <cell r="O60" t="str">
            <v>Bogotá</v>
          </cell>
          <cell r="P60">
            <v>32155</v>
          </cell>
          <cell r="Q60" t="str">
            <v>Bogotá</v>
          </cell>
          <cell r="R60" t="str">
            <v>1 1. Nacional</v>
          </cell>
          <cell r="S60" t="str">
            <v>3 3. Único Contratista</v>
          </cell>
          <cell r="T60" t="str">
            <v>CLL 163 #62-71 TR 3- APT 205</v>
          </cell>
          <cell r="U60" t="str">
            <v>3115532152</v>
          </cell>
          <cell r="V60" t="str">
            <v>lag_1388@hotmail.com</v>
          </cell>
          <cell r="X60" t="str">
            <v>MEDICO VETERINARIO ZOOTECNISTA</v>
          </cell>
          <cell r="Y60" t="str">
            <v>NO</v>
          </cell>
          <cell r="Z60" t="str">
            <v>NO</v>
          </cell>
          <cell r="AA60" t="str">
            <v>ANTIGUO</v>
          </cell>
          <cell r="AB60" t="str">
            <v>Ninguno</v>
          </cell>
          <cell r="AC60" t="str">
            <v>MUJER</v>
          </cell>
          <cell r="AD60" t="str">
            <v>N/A</v>
          </cell>
          <cell r="AE60" t="str">
            <v>N/A</v>
          </cell>
          <cell r="AF60" t="str">
            <v>N/A</v>
          </cell>
          <cell r="AG60" t="str">
            <v>N/A</v>
          </cell>
          <cell r="AH60" t="str">
            <v>https://community.secop.gov.co/Public/Tendering/ContractNoticePhases/View?PPI=CO1.PPI.29564455&amp;isFromPublicArea=True&amp;isModal=False</v>
          </cell>
          <cell r="AI60">
            <v>45322</v>
          </cell>
          <cell r="AJ60">
            <v>45327</v>
          </cell>
          <cell r="AK60" t="str">
            <v>2 2. Meses</v>
          </cell>
          <cell r="AL60">
            <v>3</v>
          </cell>
          <cell r="AM60">
            <v>90</v>
          </cell>
          <cell r="AN60">
            <v>45412</v>
          </cell>
          <cell r="AO60" t="str">
            <v>ENERO</v>
          </cell>
          <cell r="AP60">
            <v>8425230</v>
          </cell>
          <cell r="AQ60">
            <v>3</v>
          </cell>
          <cell r="AR60">
            <v>2808410</v>
          </cell>
          <cell r="AS60" t="str">
            <v>Profesional I</v>
          </cell>
          <cell r="AT60" t="str">
            <v>1. Pesos Colombianos</v>
          </cell>
          <cell r="AU60" t="str">
            <v>17 17. Contrato de Prestación de Servicios</v>
          </cell>
          <cell r="AV60" t="str">
            <v>Contratos de prestación de servicios profesionales y de apoyo a la gestión</v>
          </cell>
          <cell r="AW60" t="str">
            <v xml:space="preserve">31 31-Servicios Profesionales </v>
          </cell>
          <cell r="AX60" t="str">
            <v>NA</v>
          </cell>
          <cell r="AY60" t="str">
            <v>5 5. Contratación directa</v>
          </cell>
          <cell r="AZ60" t="str">
            <v>33 Prestación de Servicios Profesionales y Apoyo (5-8)</v>
          </cell>
          <cell r="BA60" t="str">
            <v>Prestación Servicios</v>
          </cell>
          <cell r="BB60" t="str">
            <v>1 1. Ley 80</v>
          </cell>
          <cell r="BC60" t="str">
            <v>PRESTAR SERVICIOS PROFESIONALES PARA EL DESARROLLO ,EJECUCl6N DE LAS ACTIVIDADES DE LA ESTRATEGIA CAPTURARESTERILIZAR Y SOLTAR DE ANIMATES ABANDONADOS Y EN HABITABILIDAD EN CALLE EN EL DISTRITO CAPITAL</v>
          </cell>
          <cell r="BE60" t="str">
            <v>SUBDIRECCIÓN DE ATENCION A LA FAUNA</v>
          </cell>
          <cell r="BF60" t="str">
            <v>CES</v>
          </cell>
          <cell r="BM60" t="str">
            <v>JESUS ALBERTO MARTINEZ CESPEDES</v>
          </cell>
          <cell r="BN60" t="str">
            <v>1 1. Inversión</v>
          </cell>
          <cell r="BO60" t="str">
            <v>7551-4</v>
          </cell>
          <cell r="BP60" t="str">
            <v>6 6: Prestacion de servicios</v>
          </cell>
          <cell r="BQ60" t="str">
            <v>295</v>
          </cell>
          <cell r="BS60">
            <v>192</v>
          </cell>
          <cell r="BT60">
            <v>8425230</v>
          </cell>
          <cell r="BU60" t="str">
            <v xml:space="preserve">1 1. Nacional </v>
          </cell>
          <cell r="BV60" t="str">
            <v>1 1. Ingresos Corrientes</v>
          </cell>
          <cell r="CY60">
            <v>45412</v>
          </cell>
          <cell r="CZ60">
            <v>8425230</v>
          </cell>
          <cell r="DA60" t="str">
            <v>EJECUCION</v>
          </cell>
          <cell r="DB60">
            <v>8425230</v>
          </cell>
          <cell r="DC60">
            <v>0</v>
          </cell>
        </row>
        <row r="61">
          <cell r="F61">
            <v>173</v>
          </cell>
          <cell r="G61" t="str">
            <v>PA-173-2024</v>
          </cell>
          <cell r="H61" t="str">
            <v>CO1.PCCNTR.5874423</v>
          </cell>
          <cell r="I61">
            <v>45324</v>
          </cell>
          <cell r="J61" t="str">
            <v xml:space="preserve">1 1. Natural </v>
          </cell>
          <cell r="K61" t="str">
            <v>26 26-Persona Natural</v>
          </cell>
          <cell r="L61" t="str">
            <v>MAICOL STEVEN QUINTERO GUERRERO</v>
          </cell>
          <cell r="M61">
            <v>1023980221</v>
          </cell>
          <cell r="N61">
            <v>1</v>
          </cell>
          <cell r="O61" t="str">
            <v>Bogotá</v>
          </cell>
          <cell r="P61">
            <v>36486</v>
          </cell>
          <cell r="Q61" t="str">
            <v>Bogotá</v>
          </cell>
          <cell r="R61" t="str">
            <v>1 1. Nacional</v>
          </cell>
          <cell r="S61" t="str">
            <v>3 3. Único Contratista</v>
          </cell>
          <cell r="T61" t="str">
            <v>CRA 79 10 D 95</v>
          </cell>
          <cell r="U61" t="str">
            <v>3227724296</v>
          </cell>
          <cell r="V61" t="str">
            <v>quinteromaicol149@gmail.com</v>
          </cell>
          <cell r="X61" t="str">
            <v>BACHILLER</v>
          </cell>
          <cell r="AH61" t="str">
            <v>https://community.secop.gov.co/Public/Tendering/OpportunityDetail/Index?noticeUID=CO1.NTC.5572091&amp;isFromPublicArea=True&amp;isModal=False</v>
          </cell>
          <cell r="AI61">
            <v>45324</v>
          </cell>
          <cell r="AJ61">
            <v>45329</v>
          </cell>
          <cell r="AK61" t="str">
            <v>2 2. Meses</v>
          </cell>
          <cell r="AL61">
            <v>3</v>
          </cell>
          <cell r="AM61">
            <v>90</v>
          </cell>
          <cell r="AN61">
            <v>45412</v>
          </cell>
          <cell r="AO61" t="str">
            <v>ENERO</v>
          </cell>
          <cell r="AP61">
            <v>8425230</v>
          </cell>
          <cell r="AQ61">
            <v>3</v>
          </cell>
          <cell r="AR61">
            <v>2808410</v>
          </cell>
          <cell r="AS61" t="str">
            <v>Profesional I</v>
          </cell>
          <cell r="AT61" t="str">
            <v>1. Pesos Colombianos</v>
          </cell>
          <cell r="AU61" t="str">
            <v>17 17. Contrato de Prestación de Servicios</v>
          </cell>
          <cell r="AV61" t="str">
            <v>Contratos de prestación de servicios profesionales y de apoyo a la gestión</v>
          </cell>
          <cell r="AW61" t="str">
            <v xml:space="preserve">31 31-Servicios Profesionales </v>
          </cell>
          <cell r="BC61" t="str">
            <v>PRESTAR LOS SERVICIOS PROFESIONALES EN EL DESARROLLO Y SEGUIMIENTO DE LOS PROGRAMAS DE GESTION INTEGRAL, CUSTODIA Y BIENESTAR ANIMAL EN EL DISTRITO CAPITAL</v>
          </cell>
          <cell r="BD61" t="str">
            <v>1. Admitir, valorar y proporcionar la asistencia médico-veterinaria a los caninos y felinos ingresados la Unidad de Cuidado Animal, cumpliendo los protocolos y procedimientos de atención establecidos por el Instituto Distrital de Protección y Bienestar Animal. 2. Apoyar la toma, remisión y/o procesamiento de nuestras de laboratorio de los animales bajo custodia del Instituto. 3. Realizar procesos y acciones terapéuticas en los animales que Io requieran oportunamente los pacientes bajo custodia de la Unidad de Cuidado Animal. 4. Registrar y actualizar completa y oportunamente la documentación y sistemas de información de la entidad, siguiendo el Instructivo de los protocolos y procedimientos vigentes manteniendo actualizada la información de caninos y felinos de la unidad y registrando todos los ítems requeridos en el sistema de información. 5. Dar estricto cumplimiento a los procedimientos, protocolos e instructivos del IDPYBA relacionados con la atención de los animales por parte del Instituto Distrital de Protección y Bienestar Animal. 6. Contar con elementos de protección personal y elementos básicos que le permitan cumplir adecuadamente sus obligaciones contractuales y hacer uso adecuado de los mismos. 7. Diligenciar con calidad y organizar la documentación producida y recibida en ejercicio de sus funciones de acuerdo con los procedimientos de gestión documental vigentes, formatos establecidos en los procedimientos de la Subdirección de Atención a la fauna, así mismo entregar con oportunidad para gestionar las transferencias primarias conforme a la Tabla de Retención Documental de la entidad. 8. Proyectar respuesta a solicitudes de entes internos y externos relacionados con el tema objeto del contrato. 9. Apoyar las jornadas de adopciones o brigadas médicas en las que se solicite el acompañamiento. 10. Asistir y participar en las reuniones, mesas de trabajo a las que sea convocado. 11. Las demás que le sean asignadas por el supervisor, relacionadas con el objeto del contrato.</v>
          </cell>
          <cell r="BE61" t="str">
            <v>SUBDIRECCIÓN DE ATENCION A LA FAUNA</v>
          </cell>
          <cell r="BF61" t="str">
            <v>MEDICO VETERINARIA UCA</v>
          </cell>
          <cell r="BN61" t="str">
            <v>1 1. Inversión</v>
          </cell>
          <cell r="BO61" t="str">
            <v>7551-2</v>
          </cell>
          <cell r="BP61" t="str">
            <v>6 6: Prestacion de servicios</v>
          </cell>
          <cell r="BQ61" t="str">
            <v>152</v>
          </cell>
          <cell r="BS61">
            <v>215</v>
          </cell>
          <cell r="BT61">
            <v>8425230</v>
          </cell>
          <cell r="BU61" t="str">
            <v xml:space="preserve">1 1. Nacional </v>
          </cell>
          <cell r="BV61" t="str">
            <v>1 1. Ingresos Corrientes</v>
          </cell>
          <cell r="CY61">
            <v>45412</v>
          </cell>
          <cell r="CZ61">
            <v>8425230</v>
          </cell>
          <cell r="DA61" t="str">
            <v>EJECUCION</v>
          </cell>
          <cell r="DB61">
            <v>8425230</v>
          </cell>
          <cell r="DC61">
            <v>0</v>
          </cell>
        </row>
        <row r="62">
          <cell r="F62">
            <v>38</v>
          </cell>
          <cell r="G62" t="str">
            <v>PA-038-2024</v>
          </cell>
          <cell r="I62">
            <v>45308</v>
          </cell>
          <cell r="J62" t="str">
            <v xml:space="preserve">1 1. Natural </v>
          </cell>
          <cell r="K62" t="str">
            <v>26 26-Persona Natural</v>
          </cell>
          <cell r="L62" t="str">
            <v>CLAUDIA PATRICIA AVILA CUEVAS</v>
          </cell>
          <cell r="M62">
            <v>52187361</v>
          </cell>
          <cell r="N62">
            <v>6</v>
          </cell>
          <cell r="O62" t="str">
            <v>Bogotá</v>
          </cell>
          <cell r="P62">
            <v>27969</v>
          </cell>
          <cell r="Q62" t="str">
            <v>Bogotá</v>
          </cell>
          <cell r="R62" t="str">
            <v>1 1. Nacional</v>
          </cell>
          <cell r="S62" t="str">
            <v>3 3. Único Contratista</v>
          </cell>
          <cell r="T62" t="str">
            <v>CRA 70 D 63D 39 IN 1 AP 201</v>
          </cell>
          <cell r="U62" t="str">
            <v>3144909324</v>
          </cell>
          <cell r="V62" t="str">
            <v>patriciaavilamvz@gmail.com</v>
          </cell>
          <cell r="X62" t="str">
            <v>MEDICO VETERINARIA ZOOTECNISTA</v>
          </cell>
          <cell r="Y62" t="str">
            <v>NO</v>
          </cell>
          <cell r="Z62" t="str">
            <v>NO</v>
          </cell>
          <cell r="AA62" t="str">
            <v>ANTIGUO</v>
          </cell>
          <cell r="AB62" t="str">
            <v>Ninguno</v>
          </cell>
          <cell r="AC62" t="str">
            <v>MUJER</v>
          </cell>
          <cell r="AD62" t="str">
            <v>N/A</v>
          </cell>
          <cell r="AE62" t="str">
            <v>N/A</v>
          </cell>
          <cell r="AF62" t="str">
            <v>N/A</v>
          </cell>
          <cell r="AG62" t="str">
            <v>N/A</v>
          </cell>
          <cell r="AH62" t="str">
            <v>https://community.secop.gov.co/Public/Tendering/OpportunityDetail/Index?noticeUID=CO1.NTC.5450030&amp;isFromPublicArea=True&amp;isModal=False</v>
          </cell>
          <cell r="AI62">
            <v>45309</v>
          </cell>
          <cell r="AJ62">
            <v>45315</v>
          </cell>
          <cell r="AK62" t="str">
            <v>2 2. Meses</v>
          </cell>
          <cell r="AL62">
            <v>3</v>
          </cell>
          <cell r="AM62">
            <v>90</v>
          </cell>
          <cell r="AN62">
            <v>45405</v>
          </cell>
          <cell r="AO62" t="str">
            <v>ENERO</v>
          </cell>
          <cell r="AP62">
            <v>9858975</v>
          </cell>
          <cell r="AQ62">
            <v>3</v>
          </cell>
          <cell r="AR62">
            <v>3286325</v>
          </cell>
          <cell r="AS62" t="str">
            <v>Profesional II</v>
          </cell>
          <cell r="AT62" t="str">
            <v>1. Pesos Colombianos</v>
          </cell>
          <cell r="AU62" t="str">
            <v>17 17. Contrato de Prestación de Servicios</v>
          </cell>
          <cell r="AV62" t="str">
            <v>Contratos de prestación de servicios profesionales y de apoyo a la gestión</v>
          </cell>
          <cell r="AW62" t="str">
            <v xml:space="preserve">31 31-Servicios Profesionales </v>
          </cell>
          <cell r="AX62" t="str">
            <v>NA</v>
          </cell>
          <cell r="AY62" t="str">
            <v>5 5. Contratación directa</v>
          </cell>
          <cell r="AZ62" t="str">
            <v>33 Prestación de Servicios Profesionales y Apoyo (5-8)</v>
          </cell>
          <cell r="BA62" t="str">
            <v>Prestación Servicios</v>
          </cell>
          <cell r="BB62" t="str">
            <v>1 1. Ley 80</v>
          </cell>
          <cell r="BC62" t="str">
            <v>PRESTAR SERVICIOS PROFESIONALES EN LA GESTION Y EJECUCION INTEGRAL DEL PROGRAMA DE BRIGADAS MEDICAS E IDENTIFICACION Y REGISTRO DE PERROS Y GATOS EN EL DISTRITO CAPITAL</v>
          </cell>
          <cell r="BE62" t="str">
            <v>SUBDIRECCIÓN DE ATENCION A LA FAUNA</v>
          </cell>
          <cell r="BF62" t="str">
            <v>BRIGADAS</v>
          </cell>
          <cell r="BH62">
            <v>1105673572</v>
          </cell>
          <cell r="BI62">
            <v>0</v>
          </cell>
          <cell r="BJ62" t="str">
            <v>OSCAR ALEXANDER JIMENEZ MANTHA</v>
          </cell>
          <cell r="BK62" t="str">
            <v>Subdirector de Atención a la Fauna</v>
          </cell>
          <cell r="BL62" t="str">
            <v>SUBDIRECCIÓN DE ATENCIÓN A LA FAUNA</v>
          </cell>
          <cell r="BM62" t="str">
            <v>JESUS ALBERTO MARTINEZ CESPEDES</v>
          </cell>
          <cell r="BN62" t="str">
            <v>1 1. Inversión</v>
          </cell>
          <cell r="BO62" t="str">
            <v>7551-2</v>
          </cell>
          <cell r="BP62" t="str">
            <v>6 6: Prestacion de servicios</v>
          </cell>
          <cell r="BQ62" t="str">
            <v>23</v>
          </cell>
          <cell r="BS62">
            <v>89</v>
          </cell>
          <cell r="BT62">
            <v>9858975</v>
          </cell>
          <cell r="BU62" t="str">
            <v xml:space="preserve">1 1. Nacional </v>
          </cell>
          <cell r="BV62" t="str">
            <v>1 1. Ingresos Corrientes</v>
          </cell>
          <cell r="CY62">
            <v>45405</v>
          </cell>
          <cell r="CZ62">
            <v>9858975</v>
          </cell>
          <cell r="DA62" t="str">
            <v>EJECUCION</v>
          </cell>
          <cell r="DB62">
            <v>9858975</v>
          </cell>
          <cell r="DC62">
            <v>0</v>
          </cell>
        </row>
        <row r="63">
          <cell r="F63">
            <v>39</v>
          </cell>
          <cell r="G63" t="str">
            <v>PA-039-2024</v>
          </cell>
          <cell r="I63">
            <v>45303</v>
          </cell>
          <cell r="J63" t="str">
            <v xml:space="preserve">1 1. Natural </v>
          </cell>
          <cell r="K63" t="str">
            <v>26 26-Persona Natural</v>
          </cell>
          <cell r="L63" t="str">
            <v>EIMY TATIANA MORENO RAMIREZ</v>
          </cell>
          <cell r="M63">
            <v>1023895353</v>
          </cell>
          <cell r="N63">
            <v>1</v>
          </cell>
          <cell r="O63" t="str">
            <v>Bogotá</v>
          </cell>
          <cell r="P63">
            <v>32981</v>
          </cell>
          <cell r="Q63" t="str">
            <v>Bogotá</v>
          </cell>
          <cell r="R63" t="str">
            <v>1 1. Nacional</v>
          </cell>
          <cell r="S63" t="str">
            <v>3 3. Único Contratista</v>
          </cell>
          <cell r="T63" t="str">
            <v>CLL 54 B SUR 5 - 39</v>
          </cell>
          <cell r="U63" t="str">
            <v>3212573300</v>
          </cell>
          <cell r="V63" t="str">
            <v>eimytati18@gmail.com</v>
          </cell>
          <cell r="X63" t="str">
            <v>PSICOLOGIA</v>
          </cell>
          <cell r="Y63" t="str">
            <v>NO</v>
          </cell>
          <cell r="Z63" t="str">
            <v>NO</v>
          </cell>
          <cell r="AA63" t="str">
            <v>ANTIGUO</v>
          </cell>
          <cell r="AB63" t="str">
            <v>Ninguno</v>
          </cell>
          <cell r="AC63" t="str">
            <v>MUJER</v>
          </cell>
          <cell r="AD63" t="str">
            <v>N/A</v>
          </cell>
          <cell r="AE63" t="str">
            <v>N/A</v>
          </cell>
          <cell r="AF63" t="str">
            <v>N/A</v>
          </cell>
          <cell r="AG63" t="str">
            <v>N/A</v>
          </cell>
          <cell r="AH63" t="str">
            <v>https://community.secop.gov.co/Public/Tendering/ContractNoticePhases/View?PPI=CO1.PPI.29166967&amp;isFromPublicArea=True&amp;isModal=False</v>
          </cell>
          <cell r="AI63">
            <v>45303</v>
          </cell>
          <cell r="AJ63">
            <v>45306</v>
          </cell>
          <cell r="AK63" t="str">
            <v>2 2. Meses</v>
          </cell>
          <cell r="AL63">
            <v>3</v>
          </cell>
          <cell r="AM63">
            <v>90</v>
          </cell>
          <cell r="AN63">
            <v>45396</v>
          </cell>
          <cell r="AO63" t="str">
            <v>ENERO</v>
          </cell>
          <cell r="AP63">
            <v>9858975</v>
          </cell>
          <cell r="AQ63">
            <v>3</v>
          </cell>
          <cell r="AR63">
            <v>3286325</v>
          </cell>
          <cell r="AS63" t="str">
            <v>Profesional II</v>
          </cell>
          <cell r="AT63" t="str">
            <v>1. Pesos Colombianos</v>
          </cell>
          <cell r="AU63" t="str">
            <v>17 17. Contrato de Prestación de Servicios</v>
          </cell>
          <cell r="AV63" t="str">
            <v>Contratos de prestación de servicios profesionales y de apoyo a la gestión</v>
          </cell>
          <cell r="AW63" t="str">
            <v xml:space="preserve">31 31-Servicios Profesionales </v>
          </cell>
          <cell r="AX63" t="str">
            <v>NA</v>
          </cell>
          <cell r="AY63" t="str">
            <v>5 5. Contratación directa</v>
          </cell>
          <cell r="AZ63" t="str">
            <v>33 Prestación de Servicios Profesionales y Apoyo (5-8)</v>
          </cell>
          <cell r="BA63" t="str">
            <v>Prestación Servicios</v>
          </cell>
          <cell r="BB63" t="str">
            <v>1 1. Ley 80</v>
          </cell>
          <cell r="BC63" t="str">
            <v>PRESTAR SERVICIOS PROFESIONALES EN LA GESTION, ORIENTACION Y ARTICULACION DEL COMPONENTE SOCIAL PARA LOS PROGRAMAS DE LA SUBDIRECCltiN DE ATENClON A LA FAUNA EN EL DISTRITO CAPITAL.</v>
          </cell>
          <cell r="BE63" t="str">
            <v>SUBDIRECCIÓN DE ATENCION A LA FAUNA</v>
          </cell>
          <cell r="BF63" t="str">
            <v>COMPONENTE SOCIAL</v>
          </cell>
          <cell r="BH63">
            <v>1105673572</v>
          </cell>
          <cell r="BI63">
            <v>0</v>
          </cell>
          <cell r="BJ63" t="str">
            <v>OSCAR ALEXANDER JIMENEZ MANTHA</v>
          </cell>
          <cell r="BK63" t="str">
            <v>Subdirector de Atención a la Fauna</v>
          </cell>
          <cell r="BL63" t="str">
            <v>SUBDIRECCIÓN DE ATENCIÓN A LA FAUNA</v>
          </cell>
          <cell r="BM63" t="str">
            <v>JESUS ALBERTO MARTINEZ CESPEDES</v>
          </cell>
          <cell r="BN63" t="str">
            <v>1 1. Inversión</v>
          </cell>
          <cell r="BO63" t="str">
            <v>7551-2</v>
          </cell>
          <cell r="BP63" t="str">
            <v>6 6: Prestacion de servicios</v>
          </cell>
          <cell r="BQ63" t="str">
            <v>48</v>
          </cell>
          <cell r="BS63">
            <v>23</v>
          </cell>
          <cell r="BT63">
            <v>9858975</v>
          </cell>
          <cell r="BU63" t="str">
            <v xml:space="preserve">1 1. Nacional </v>
          </cell>
          <cell r="BV63" t="str">
            <v>1 1. Ingresos Corrientes</v>
          </cell>
          <cell r="CY63">
            <v>45396</v>
          </cell>
          <cell r="CZ63">
            <v>9858975</v>
          </cell>
          <cell r="DA63" t="str">
            <v>EJECUCION</v>
          </cell>
          <cell r="DB63">
            <v>9858975</v>
          </cell>
          <cell r="DC63">
            <v>0</v>
          </cell>
        </row>
        <row r="64">
          <cell r="F64">
            <v>53</v>
          </cell>
          <cell r="G64" t="str">
            <v>PA-053-2024</v>
          </cell>
          <cell r="I64">
            <v>45307</v>
          </cell>
          <cell r="J64" t="str">
            <v xml:space="preserve">1 1. Natural </v>
          </cell>
          <cell r="K64" t="str">
            <v>26 26-Persona Natural</v>
          </cell>
          <cell r="L64" t="str">
            <v>EDWIN OSWALDO MOYANO ALFONSO</v>
          </cell>
          <cell r="M64">
            <v>1016053667</v>
          </cell>
          <cell r="N64">
            <v>9</v>
          </cell>
          <cell r="O64" t="str">
            <v>Bogotá</v>
          </cell>
          <cell r="P64">
            <v>34024</v>
          </cell>
          <cell r="Q64" t="str">
            <v>Bogotá</v>
          </cell>
          <cell r="R64" t="str">
            <v>1 1. Nacional</v>
          </cell>
          <cell r="S64" t="str">
            <v>3 3. Único Contratista</v>
          </cell>
          <cell r="T64" t="str">
            <v>CL 7  94-78</v>
          </cell>
          <cell r="U64" t="str">
            <v>3214363148-8501347</v>
          </cell>
          <cell r="V64" t="str">
            <v>edmoyano24@hotmail.com</v>
          </cell>
          <cell r="X64" t="str">
            <v>ADMINISTRADOR PUBLICO</v>
          </cell>
          <cell r="Y64" t="str">
            <v>NO</v>
          </cell>
          <cell r="Z64" t="str">
            <v>NO</v>
          </cell>
          <cell r="AA64" t="str">
            <v>ANTIGUO</v>
          </cell>
          <cell r="AB64" t="str">
            <v>Ninguno</v>
          </cell>
          <cell r="AC64" t="str">
            <v>HOMBRE</v>
          </cell>
          <cell r="AD64" t="str">
            <v>N/A</v>
          </cell>
          <cell r="AE64" t="str">
            <v>N/A</v>
          </cell>
          <cell r="AF64" t="str">
            <v>N/A</v>
          </cell>
          <cell r="AG64" t="str">
            <v>N/A</v>
          </cell>
          <cell r="AH64" t="str">
            <v>https://community.secop.gov.co/Public/Tendering/OpportunityDetail/Index?noticeUID=CO1.NTC.5440574&amp;isFromPublicArea=True&amp;isModal=False</v>
          </cell>
          <cell r="AI64">
            <v>45307</v>
          </cell>
          <cell r="AJ64">
            <v>45314</v>
          </cell>
          <cell r="AK64" t="str">
            <v>2 2. Meses</v>
          </cell>
          <cell r="AL64">
            <v>3</v>
          </cell>
          <cell r="AM64">
            <v>90</v>
          </cell>
          <cell r="AN64">
            <v>45404</v>
          </cell>
          <cell r="AO64" t="str">
            <v>ENERO</v>
          </cell>
          <cell r="AP64">
            <v>9858975</v>
          </cell>
          <cell r="AQ64">
            <v>3</v>
          </cell>
          <cell r="AR64">
            <v>3286325</v>
          </cell>
          <cell r="AS64" t="str">
            <v>Profesional II</v>
          </cell>
          <cell r="AT64" t="str">
            <v>1. Pesos Colombianos</v>
          </cell>
          <cell r="AU64" t="str">
            <v>17 17. Contrato de Prestación de Servicios</v>
          </cell>
          <cell r="AV64" t="str">
            <v>Contratos de prestación de servicios profesionales y de apoyo a la gestión</v>
          </cell>
          <cell r="AW64" t="str">
            <v xml:space="preserve">31 31-Servicios Profesionales </v>
          </cell>
          <cell r="AX64" t="str">
            <v>NA</v>
          </cell>
          <cell r="AY64" t="str">
            <v>5 5. Contratación directa</v>
          </cell>
          <cell r="AZ64" t="str">
            <v>33 Prestación de Servicios Profesionales y Apoyo (5-8)</v>
          </cell>
          <cell r="BA64" t="str">
            <v>Prestación Servicios</v>
          </cell>
          <cell r="BB64" t="str">
            <v>1 1. Ley 80</v>
          </cell>
          <cell r="BC64" t="str">
            <v>PRESTAR SERVICIOS PROFESIONALES EN EL DESARROLLO DE ACTIVIDADES PROPIAS DE LA GESTIÓN Y EL DESEMPEÑO INSTITUCIONAL DE LA SUBDIRECCIÓN DE GESTIÓN CORPORATIVA EN EL MARCO DEL SEGUIMIENTO DE LA PLANEACIÓN INSTITUCIONAL Y ESTRATEGICA MEDIANTE EL CUMPLIMIENTO DE LAS MAGNITUDES FISICAS DEL PROYECTO DE INVERSIÓN.</v>
          </cell>
          <cell r="BE64" t="str">
            <v>SUBDIRECCIÓN DE GESTIÓN CORPORATIVA</v>
          </cell>
          <cell r="BF64" t="str">
            <v>ADMINISTRATIVO</v>
          </cell>
          <cell r="BH64">
            <v>79952688</v>
          </cell>
          <cell r="BI64">
            <v>9</v>
          </cell>
          <cell r="BJ64" t="str">
            <v>JESUS ALBERTO MARTINEZ CESPEDES</v>
          </cell>
          <cell r="BK64" t="str">
            <v>Subdirector de Gestión Corporativa</v>
          </cell>
          <cell r="BL64" t="str">
            <v>SUBDIRECCIÓN DE GESTIÓN CORPORATIVA</v>
          </cell>
          <cell r="BM64" t="str">
            <v>JESUS ALBERTO MARTINEZ CESPEDES</v>
          </cell>
          <cell r="BN64" t="str">
            <v>1 1. Inversión</v>
          </cell>
          <cell r="BO64" t="str">
            <v>7550-6</v>
          </cell>
          <cell r="BP64" t="str">
            <v>6 6: Prestacion de servicios</v>
          </cell>
          <cell r="BQ64" t="str">
            <v>101</v>
          </cell>
          <cell r="BS64">
            <v>85</v>
          </cell>
          <cell r="BT64">
            <v>9858975</v>
          </cell>
          <cell r="BU64" t="str">
            <v xml:space="preserve">1 1. Nacional </v>
          </cell>
          <cell r="BV64" t="str">
            <v>1 1. Ingresos Corrientes</v>
          </cell>
          <cell r="CY64">
            <v>45404</v>
          </cell>
          <cell r="CZ64">
            <v>9858975</v>
          </cell>
          <cell r="DA64" t="str">
            <v>EJECUCION</v>
          </cell>
          <cell r="DB64">
            <v>9858975</v>
          </cell>
          <cell r="DC64">
            <v>0</v>
          </cell>
        </row>
        <row r="65">
          <cell r="F65">
            <v>63</v>
          </cell>
          <cell r="G65" t="str">
            <v>PA-063-2024</v>
          </cell>
          <cell r="I65">
            <v>45310</v>
          </cell>
          <cell r="J65" t="str">
            <v xml:space="preserve">1 1. Natural </v>
          </cell>
          <cell r="K65" t="str">
            <v>26 26-Persona Natural</v>
          </cell>
          <cell r="L65" t="str">
            <v>DAVID SANTIAGO ARIZA ALARCON</v>
          </cell>
          <cell r="M65">
            <v>1024553816</v>
          </cell>
          <cell r="N65">
            <v>4</v>
          </cell>
          <cell r="O65" t="str">
            <v>Bogotá</v>
          </cell>
          <cell r="P65">
            <v>34449</v>
          </cell>
          <cell r="Q65" t="str">
            <v>Bogotá</v>
          </cell>
          <cell r="R65" t="str">
            <v>1 1. Nacional</v>
          </cell>
          <cell r="S65" t="str">
            <v>3 3. Único Contratista</v>
          </cell>
          <cell r="T65" t="str">
            <v>CL 57 B SUR  70 - 20</v>
          </cell>
          <cell r="U65">
            <v>3049652</v>
          </cell>
          <cell r="V65" t="str">
            <v>santiagoderecholibre@gmail.com</v>
          </cell>
          <cell r="X65" t="str">
            <v>DERECHO</v>
          </cell>
          <cell r="Y65" t="str">
            <v>NO</v>
          </cell>
          <cell r="Z65" t="str">
            <v>NO</v>
          </cell>
          <cell r="AA65" t="str">
            <v>ANTIGUO</v>
          </cell>
          <cell r="AB65" t="str">
            <v>Ninguno</v>
          </cell>
          <cell r="AC65" t="str">
            <v>HOMBRE</v>
          </cell>
          <cell r="AD65" t="str">
            <v>N/A</v>
          </cell>
          <cell r="AE65" t="str">
            <v>N/A</v>
          </cell>
          <cell r="AF65" t="str">
            <v>N/A</v>
          </cell>
          <cell r="AG65" t="str">
            <v>N/A</v>
          </cell>
          <cell r="AH65" t="str">
            <v>https://community.secop.gov.co/Public/Tendering/OpportunityDetail/Index?noticeUID=CO1.NTC.5468972&amp;isFromPublicArea=True&amp;isModal=False</v>
          </cell>
          <cell r="AI65">
            <v>45313</v>
          </cell>
          <cell r="AJ65">
            <v>45314</v>
          </cell>
          <cell r="AK65" t="str">
            <v>1 1. Días</v>
          </cell>
          <cell r="AL65">
            <v>98</v>
          </cell>
          <cell r="AM65">
            <v>98</v>
          </cell>
          <cell r="AN65">
            <v>45412</v>
          </cell>
          <cell r="AO65" t="str">
            <v>ENERO</v>
          </cell>
          <cell r="AP65">
            <v>10735328</v>
          </cell>
          <cell r="AQ65">
            <v>4</v>
          </cell>
          <cell r="AR65">
            <v>3286325</v>
          </cell>
          <cell r="AS65" t="str">
            <v>Profesional II</v>
          </cell>
          <cell r="AT65" t="str">
            <v>1. Pesos Colombianos</v>
          </cell>
          <cell r="AU65" t="str">
            <v>17 17. Contrato de Prestación de Servicios</v>
          </cell>
          <cell r="AV65" t="str">
            <v>Contratos de prestación de servicios profesionales y de apoyo a la gestión</v>
          </cell>
          <cell r="AW65" t="str">
            <v xml:space="preserve">31 31-Servicios Profesionales </v>
          </cell>
          <cell r="AX65" t="str">
            <v>NA</v>
          </cell>
          <cell r="AY65" t="str">
            <v>5 5. Contratación directa</v>
          </cell>
          <cell r="AZ65" t="str">
            <v>33 Prestación de Servicios Profesionales y Apoyo (5-8)</v>
          </cell>
          <cell r="BA65" t="str">
            <v>Prestación Servicios</v>
          </cell>
          <cell r="BB65" t="str">
            <v>1 1. Ley 80</v>
          </cell>
          <cell r="BC65" t="str">
            <v>APOYAR LA GESTIÓN DOCUMENTAL, ACTUALIZACIÓN Y DILIGENCIA MIENTO DE BASES DE DATOS Y SISTEMAS DE INFORMARON DE LA OFICINA DE CONTROL DISCIPLINARIO INTERNO DEL IDPYBA</v>
          </cell>
          <cell r="BE65" t="str">
            <v>OFICINA ASESORA DE CONTROL DISCIPLINARIO INTERNO</v>
          </cell>
          <cell r="BF65" t="str">
            <v xml:space="preserve">GESTIÓN DOCUMENTAL, ACTUALIZACIÓN Y DILIGENCIA MIENTO DE BASES DE DATOS Y SISTEMAS DE INFORMARON </v>
          </cell>
          <cell r="BH65">
            <v>1022354295</v>
          </cell>
          <cell r="BI65">
            <v>6</v>
          </cell>
          <cell r="BJ65" t="str">
            <v>MARIA ISABEL VILLEGAS HOLGUIN</v>
          </cell>
          <cell r="BK65" t="str">
            <v>Jefe de Oficina Control Interno</v>
          </cell>
          <cell r="BL65" t="str">
            <v>OFICINA DE CONTROL INTERNO</v>
          </cell>
          <cell r="BM65" t="str">
            <v>JESUS ALBERTO MARTINEZ CESPEDES</v>
          </cell>
          <cell r="BN65" t="str">
            <v>1 1. Inversión</v>
          </cell>
          <cell r="BO65" t="str">
            <v>7550-5</v>
          </cell>
          <cell r="BP65" t="str">
            <v>6 6: Prestacion de servicios</v>
          </cell>
          <cell r="BQ65" t="str">
            <v>120</v>
          </cell>
          <cell r="BS65">
            <v>106</v>
          </cell>
          <cell r="BT65">
            <v>10735328</v>
          </cell>
          <cell r="BU65" t="str">
            <v xml:space="preserve">1 1. Nacional </v>
          </cell>
          <cell r="BV65" t="str">
            <v>1 1. Ingresos Corrientes</v>
          </cell>
          <cell r="CY65">
            <v>45412</v>
          </cell>
          <cell r="CZ65">
            <v>10735328</v>
          </cell>
          <cell r="DA65" t="str">
            <v>EJECUCION</v>
          </cell>
          <cell r="DB65">
            <v>10735328</v>
          </cell>
          <cell r="DC65">
            <v>0</v>
          </cell>
        </row>
        <row r="66">
          <cell r="F66">
            <v>88</v>
          </cell>
          <cell r="G66" t="str">
            <v>PA-088-2024</v>
          </cell>
          <cell r="I66">
            <v>45315</v>
          </cell>
          <cell r="J66" t="str">
            <v xml:space="preserve">1 1. Natural </v>
          </cell>
          <cell r="K66" t="str">
            <v>26 26-Persona Natural</v>
          </cell>
          <cell r="L66" t="str">
            <v>NORMA CONSTANZA ARIAS CORTES</v>
          </cell>
          <cell r="M66">
            <v>52431960</v>
          </cell>
          <cell r="N66">
            <v>4</v>
          </cell>
          <cell r="O66" t="str">
            <v>Bogotá</v>
          </cell>
          <cell r="P66">
            <v>28233</v>
          </cell>
          <cell r="Q66" t="str">
            <v>Ibague</v>
          </cell>
          <cell r="R66" t="str">
            <v>1 1. Nacional</v>
          </cell>
          <cell r="S66" t="str">
            <v>3 3. Único Contratista</v>
          </cell>
          <cell r="T66" t="str">
            <v>CRA 31 D 1 F  17 AP 509</v>
          </cell>
          <cell r="U66">
            <v>3204947910</v>
          </cell>
          <cell r="V66" t="str">
            <v>narias18@hotmail.com</v>
          </cell>
          <cell r="X66" t="str">
            <v>CONTADORA PUBLICA</v>
          </cell>
          <cell r="Y66" t="str">
            <v>NO</v>
          </cell>
          <cell r="Z66" t="str">
            <v>NO</v>
          </cell>
          <cell r="AA66" t="str">
            <v>ANTIGUO</v>
          </cell>
          <cell r="AB66" t="str">
            <v>Ninguno</v>
          </cell>
          <cell r="AC66" t="str">
            <v>MUJER</v>
          </cell>
          <cell r="AD66" t="str">
            <v>N/A</v>
          </cell>
          <cell r="AE66" t="str">
            <v>N/A</v>
          </cell>
          <cell r="AF66" t="str">
            <v>N/A</v>
          </cell>
          <cell r="AG66" t="str">
            <v>N/A</v>
          </cell>
          <cell r="AH66" t="str">
            <v>https://community.secop.gov.co/Public/Tendering/OpportunityDetail/Index?noticeUID=CO1.NTC.5499685&amp;isFromPublicArea=True&amp;isModal=False</v>
          </cell>
          <cell r="AI66">
            <v>45315</v>
          </cell>
          <cell r="AJ66">
            <v>45316</v>
          </cell>
          <cell r="AK66" t="str">
            <v>2 2. Meses</v>
          </cell>
          <cell r="AL66">
            <v>3</v>
          </cell>
          <cell r="AM66">
            <v>90</v>
          </cell>
          <cell r="AN66">
            <v>45406</v>
          </cell>
          <cell r="AO66" t="str">
            <v>ENERO</v>
          </cell>
          <cell r="AP66">
            <v>9858975</v>
          </cell>
          <cell r="AQ66">
            <v>3</v>
          </cell>
          <cell r="AR66">
            <v>3286325</v>
          </cell>
          <cell r="AS66" t="str">
            <v>Profesional II</v>
          </cell>
          <cell r="AT66" t="str">
            <v>1. Pesos Colombianos</v>
          </cell>
          <cell r="AU66" t="str">
            <v>17 17. Contrato de Prestación de Servicios</v>
          </cell>
          <cell r="AV66" t="str">
            <v>Contratos de prestación de servicios profesionales y de apoyo a la gestión</v>
          </cell>
          <cell r="AW66" t="str">
            <v xml:space="preserve">31 31-Servicios Profesionales </v>
          </cell>
          <cell r="AX66" t="str">
            <v>NA</v>
          </cell>
          <cell r="AY66" t="str">
            <v>5 5. Contratación directa</v>
          </cell>
          <cell r="AZ66" t="str">
            <v>33 Prestación de Servicios Profesionales y Apoyo (5-8)</v>
          </cell>
          <cell r="BA66" t="str">
            <v>Prestación Servicios</v>
          </cell>
          <cell r="BB66" t="str">
            <v>1 1. Ley 80</v>
          </cell>
          <cell r="BC66" t="str">
            <v>PRESTAR LOS SERVICIOS PROFESIONALES PARA EL DESARROLLO DE LOS PROCEDIMIENTOS DE TESORERÍA Y REGISTRO DE INFORMACIÓN  EN LOS SISTEMAS DE INFORMACIÓN FINANCIEROS</v>
          </cell>
          <cell r="BE66" t="str">
            <v>SUBDIRECCIÓN DE GESTIÓN CORPORATIVA</v>
          </cell>
          <cell r="BF66" t="str">
            <v>FINANCIERA</v>
          </cell>
          <cell r="BH66">
            <v>52427628</v>
          </cell>
          <cell r="BI66">
            <v>8</v>
          </cell>
          <cell r="BJ66" t="str">
            <v>MABEL ROCIO LAVERDE ROJAS</v>
          </cell>
          <cell r="BK66" t="str">
            <v>Profesional Universitario Financiera</v>
          </cell>
          <cell r="BL66" t="str">
            <v>SUBDIRECCIÓN DE GESTIÓN CORPORATIVA</v>
          </cell>
          <cell r="BM66" t="str">
            <v>JESUS ALBERTO MARTINEZ CESPEDES</v>
          </cell>
          <cell r="BN66" t="str">
            <v>1 1. Inversión</v>
          </cell>
          <cell r="BO66" t="str">
            <v>7550-6</v>
          </cell>
          <cell r="BP66" t="str">
            <v>6 6: Prestacion de servicios</v>
          </cell>
          <cell r="BQ66" t="str">
            <v>292</v>
          </cell>
          <cell r="BS66">
            <v>131</v>
          </cell>
          <cell r="BT66">
            <v>9858975</v>
          </cell>
          <cell r="BU66" t="str">
            <v xml:space="preserve">1 1. Nacional </v>
          </cell>
          <cell r="BV66" t="str">
            <v>1 1. Ingresos Corrientes</v>
          </cell>
          <cell r="CY66">
            <v>45406</v>
          </cell>
          <cell r="CZ66">
            <v>9858975</v>
          </cell>
          <cell r="DA66" t="str">
            <v>EJECUCION</v>
          </cell>
          <cell r="DB66">
            <v>9858975</v>
          </cell>
          <cell r="DC66">
            <v>0</v>
          </cell>
        </row>
        <row r="67">
          <cell r="F67">
            <v>101</v>
          </cell>
          <cell r="G67" t="str">
            <v>PA-101</v>
          </cell>
          <cell r="I67">
            <v>45316</v>
          </cell>
          <cell r="J67" t="str">
            <v xml:space="preserve">1 1. Natural </v>
          </cell>
          <cell r="K67" t="str">
            <v>26 26-Persona Natural</v>
          </cell>
          <cell r="L67" t="str">
            <v>MARIA LORENA GOMEZ CANO</v>
          </cell>
          <cell r="M67">
            <v>1010224913</v>
          </cell>
          <cell r="N67">
            <v>9</v>
          </cell>
          <cell r="O67" t="str">
            <v>Bogotá</v>
          </cell>
          <cell r="P67">
            <v>34877</v>
          </cell>
          <cell r="Q67" t="str">
            <v>Bogotá</v>
          </cell>
          <cell r="R67" t="str">
            <v>1 1. Nacional</v>
          </cell>
          <cell r="S67" t="str">
            <v>3 3. Único Contratista</v>
          </cell>
          <cell r="T67" t="str">
            <v>KR 2 A SUR 17 A 35 SUR</v>
          </cell>
          <cell r="U67">
            <v>9332643</v>
          </cell>
          <cell r="V67" t="str">
            <v>mlorenagomez89@gma1.com</v>
          </cell>
          <cell r="X67" t="str">
            <v>MEDICA VETERINARIA</v>
          </cell>
          <cell r="Y67" t="str">
            <v>NO</v>
          </cell>
          <cell r="Z67" t="str">
            <v>NO</v>
          </cell>
          <cell r="AA67" t="str">
            <v>ANTIGUO</v>
          </cell>
          <cell r="AB67" t="str">
            <v>Ninguno</v>
          </cell>
          <cell r="AC67" t="str">
            <v>MUJER</v>
          </cell>
          <cell r="AD67" t="str">
            <v>N/A</v>
          </cell>
          <cell r="AE67" t="str">
            <v>N/A</v>
          </cell>
          <cell r="AF67" t="str">
            <v>N/A</v>
          </cell>
          <cell r="AG67" t="str">
            <v>N/A</v>
          </cell>
          <cell r="AH67" t="str">
            <v>https://community.secop.gov.co/Public/Tendering/OpportunityDetail/Index?noticeUID=CO1.NTC.5510595&amp;isFromPublicArea=True&amp;isModal=False</v>
          </cell>
          <cell r="AI67">
            <v>45316</v>
          </cell>
          <cell r="AJ67">
            <v>45317</v>
          </cell>
          <cell r="AK67" t="str">
            <v>2 2. Meses</v>
          </cell>
          <cell r="AL67">
            <v>3</v>
          </cell>
          <cell r="AM67">
            <v>90</v>
          </cell>
          <cell r="AN67">
            <v>45407</v>
          </cell>
          <cell r="AO67" t="str">
            <v>ENERO</v>
          </cell>
          <cell r="AP67">
            <v>9858975</v>
          </cell>
          <cell r="AQ67">
            <v>3</v>
          </cell>
          <cell r="AR67">
            <v>3286325</v>
          </cell>
          <cell r="AS67" t="str">
            <v>Profesional II</v>
          </cell>
          <cell r="AT67" t="str">
            <v>1. Pesos Colombianos</v>
          </cell>
          <cell r="AU67" t="str">
            <v>17 17. Contrato de Prestación de Servicios</v>
          </cell>
          <cell r="AV67" t="str">
            <v>Contratos de prestación de servicios profesionales y de apoyo a la gestión</v>
          </cell>
          <cell r="AW67" t="str">
            <v xml:space="preserve">31 31-Servicios Profesionales </v>
          </cell>
          <cell r="AX67" t="str">
            <v>NA</v>
          </cell>
          <cell r="AY67" t="str">
            <v>5 5. Contratación directa</v>
          </cell>
          <cell r="AZ67" t="str">
            <v>33 Prestación de Servicios Profesionales y Apoyo (5-8)</v>
          </cell>
          <cell r="BA67" t="str">
            <v>Prestación Servicios</v>
          </cell>
          <cell r="BB67" t="str">
            <v>1 1. Ley 80</v>
          </cell>
          <cell r="BC67" t="str">
            <v>PRESTAR LOS SERVICIOS PROFESIONALES COMO MEDICO VETERINARIO PARA LLEVAR A CABO LA REALIZACION DE ACTIVIDADES TECNICAS Y OPERATIVAS DEL ESCUADRON ANTICRUELDAD EN EL DISTRITO CAPITAL</v>
          </cell>
          <cell r="BE67" t="str">
            <v>SUBDIRECCIÓN DE ATENCION A LA FAUNA</v>
          </cell>
          <cell r="BF67" t="str">
            <v>ESCUADRON</v>
          </cell>
          <cell r="BH67">
            <v>1105673572</v>
          </cell>
          <cell r="BI67">
            <v>0</v>
          </cell>
          <cell r="BJ67" t="str">
            <v>OSCAR ALEXANDER JIMENEZ MANTHA</v>
          </cell>
          <cell r="BK67" t="str">
            <v>Subdirector de Atención a la Fauna</v>
          </cell>
          <cell r="BL67" t="str">
            <v>SUBDIRECCIÓN DE ATENCIÓN A LA FAUNA</v>
          </cell>
          <cell r="BM67" t="str">
            <v>JESUS ALBERTO MARTINEZ CESPEDES</v>
          </cell>
          <cell r="BN67" t="str">
            <v>1 1. Inversión</v>
          </cell>
          <cell r="BO67" t="str">
            <v>7551-3</v>
          </cell>
          <cell r="BP67" t="str">
            <v>6 6: Prestacion de servicios</v>
          </cell>
          <cell r="BQ67" t="str">
            <v>316</v>
          </cell>
          <cell r="BS67">
            <v>141</v>
          </cell>
          <cell r="BT67">
            <v>9858975</v>
          </cell>
          <cell r="BU67" t="str">
            <v xml:space="preserve">1 1. Nacional </v>
          </cell>
          <cell r="BV67" t="str">
            <v>1 1. Ingresos Corrientes</v>
          </cell>
          <cell r="CY67">
            <v>45407</v>
          </cell>
          <cell r="CZ67">
            <v>9858975</v>
          </cell>
          <cell r="DA67" t="str">
            <v>EJECUCION</v>
          </cell>
          <cell r="DB67">
            <v>9858975</v>
          </cell>
          <cell r="DC67">
            <v>0</v>
          </cell>
        </row>
        <row r="68">
          <cell r="F68">
            <v>102</v>
          </cell>
          <cell r="G68" t="str">
            <v>PA-102-2024</v>
          </cell>
          <cell r="I68">
            <v>45320</v>
          </cell>
          <cell r="J68" t="str">
            <v xml:space="preserve">1 1. Natural </v>
          </cell>
          <cell r="K68" t="str">
            <v>26 26-Persona Natural</v>
          </cell>
          <cell r="L68" t="str">
            <v>LAURA CAMILA NUÑEZ CARRASCO</v>
          </cell>
          <cell r="M68">
            <v>1110548630</v>
          </cell>
          <cell r="N68">
            <v>3</v>
          </cell>
          <cell r="O68" t="str">
            <v>Espinal</v>
          </cell>
          <cell r="P68">
            <v>34473</v>
          </cell>
          <cell r="Q68" t="str">
            <v>Ibague</v>
          </cell>
          <cell r="R68" t="str">
            <v>1 1. Nacional</v>
          </cell>
          <cell r="S68" t="str">
            <v>3 3. Único Contratista</v>
          </cell>
          <cell r="T68" t="str">
            <v>KR 24 45 A 42</v>
          </cell>
          <cell r="U68">
            <v>3167599817</v>
          </cell>
          <cell r="V68" t="str">
            <v>camila.1219@hotmail.com</v>
          </cell>
          <cell r="X68" t="str">
            <v>MEDICINA VETERINARIA Y ZOOTECNIA</v>
          </cell>
          <cell r="Y68" t="str">
            <v>NO</v>
          </cell>
          <cell r="Z68" t="str">
            <v>NO</v>
          </cell>
          <cell r="AA68" t="str">
            <v>ANTIGUO</v>
          </cell>
          <cell r="AB68" t="str">
            <v>Ninguno</v>
          </cell>
          <cell r="AC68" t="str">
            <v>MUJER</v>
          </cell>
          <cell r="AD68" t="str">
            <v>N/A</v>
          </cell>
          <cell r="AE68" t="str">
            <v>N/A</v>
          </cell>
          <cell r="AF68" t="str">
            <v>N/A</v>
          </cell>
          <cell r="AG68" t="str">
            <v>N/A</v>
          </cell>
          <cell r="AH68" t="str">
            <v>https://community.secop.gov.co/Public/Tendering/OpportunityDetail/Index?noticeUID=CO1.NTC.5535456&amp;isFromPublicArea=True&amp;isModal=False</v>
          </cell>
          <cell r="AI68">
            <v>45320</v>
          </cell>
          <cell r="AJ68">
            <v>45323</v>
          </cell>
          <cell r="AK68" t="str">
            <v>2 2. Meses</v>
          </cell>
          <cell r="AL68">
            <v>3</v>
          </cell>
          <cell r="AM68">
            <v>90</v>
          </cell>
          <cell r="AN68">
            <v>45412</v>
          </cell>
          <cell r="AO68" t="str">
            <v>ENERO</v>
          </cell>
          <cell r="AP68">
            <v>9858975</v>
          </cell>
          <cell r="AQ68">
            <v>3</v>
          </cell>
          <cell r="AR68">
            <v>3286325</v>
          </cell>
          <cell r="AS68" t="str">
            <v>Profesional II</v>
          </cell>
          <cell r="AT68" t="str">
            <v>1. Pesos Colombianos</v>
          </cell>
          <cell r="AU68" t="str">
            <v>17 17. Contrato de Prestación de Servicios</v>
          </cell>
          <cell r="AV68" t="str">
            <v>Contratos de prestación de servicios profesionales y de apoyo a la gestión</v>
          </cell>
          <cell r="AW68" t="str">
            <v xml:space="preserve">31 31-Servicios Profesionales </v>
          </cell>
          <cell r="AX68" t="str">
            <v>NA</v>
          </cell>
          <cell r="AY68" t="str">
            <v>5 5. Contratación directa</v>
          </cell>
          <cell r="AZ68" t="str">
            <v>33 Prestación de Servicios Profesionales y Apoyo (5-8)</v>
          </cell>
          <cell r="BA68" t="str">
            <v>Prestación Servicios</v>
          </cell>
          <cell r="BB68" t="str">
            <v>1 1. Ley 80</v>
          </cell>
          <cell r="BC68" t="str">
            <v>PRESTAR LOS SERVICIOS PROFESIONALES COMO MEDICO VETERINARIO PARA LLEVAR A CABO LA REALIZACION DE ACTIVIDADES TECNICAS Y OPERATIVAS DEL ESCUADRON ANTICRUELDAD EN EL DISTRITO CAPITAL</v>
          </cell>
          <cell r="BE68" t="str">
            <v>SUBDIRECCIÓN DE ATENCION A LA FAUNA</v>
          </cell>
          <cell r="BF68" t="str">
            <v>ESCUADRON</v>
          </cell>
          <cell r="BM68" t="str">
            <v>JESUS ALBERTO MARTINEZ CESPEDES</v>
          </cell>
          <cell r="BN68" t="str">
            <v>1 1. Inversión</v>
          </cell>
          <cell r="BO68" t="str">
            <v>7551-3</v>
          </cell>
          <cell r="BP68" t="str">
            <v>6 6: Prestacion de servicios</v>
          </cell>
          <cell r="BQ68" t="str">
            <v>309</v>
          </cell>
          <cell r="BS68">
            <v>166</v>
          </cell>
          <cell r="BT68">
            <v>9858975</v>
          </cell>
          <cell r="BU68" t="str">
            <v xml:space="preserve">1 1. Nacional </v>
          </cell>
          <cell r="BV68" t="str">
            <v>1 1. Ingresos Corrientes</v>
          </cell>
          <cell r="CY68">
            <v>45412</v>
          </cell>
          <cell r="CZ68">
            <v>9858975</v>
          </cell>
          <cell r="DA68" t="str">
            <v>EJECUCION</v>
          </cell>
          <cell r="DB68">
            <v>9858975</v>
          </cell>
          <cell r="DC68">
            <v>0</v>
          </cell>
        </row>
        <row r="69">
          <cell r="F69">
            <v>103</v>
          </cell>
          <cell r="G69" t="str">
            <v>PA-103-2024</v>
          </cell>
          <cell r="I69">
            <v>45317</v>
          </cell>
          <cell r="J69" t="str">
            <v xml:space="preserve">1 1. Natural </v>
          </cell>
          <cell r="K69" t="str">
            <v>26 26-Persona Natural</v>
          </cell>
          <cell r="L69" t="str">
            <v>DIANA CAROLINA BASTIDAS JIMENEZ</v>
          </cell>
          <cell r="M69">
            <v>1018402988</v>
          </cell>
          <cell r="N69">
            <v>3</v>
          </cell>
          <cell r="O69" t="str">
            <v>Bogotá</v>
          </cell>
          <cell r="P69">
            <v>31494</v>
          </cell>
          <cell r="Q69" t="str">
            <v>Bogotá</v>
          </cell>
          <cell r="R69" t="str">
            <v>1 1. Nacional</v>
          </cell>
          <cell r="S69" t="str">
            <v>3 3. Único Contratista</v>
          </cell>
          <cell r="T69" t="str">
            <v>CL 65 98 31</v>
          </cell>
          <cell r="U69">
            <v>3028283982</v>
          </cell>
          <cell r="V69" t="str">
            <v>diana_bastidasji@hotmail.com</v>
          </cell>
          <cell r="X69" t="str">
            <v>MEDICINA VETERINARIA</v>
          </cell>
          <cell r="Y69" t="str">
            <v>NO</v>
          </cell>
          <cell r="Z69" t="str">
            <v>NO</v>
          </cell>
          <cell r="AA69" t="str">
            <v>ANTIGUO</v>
          </cell>
          <cell r="AC69" t="str">
            <v>MUJER</v>
          </cell>
          <cell r="AD69" t="str">
            <v>N/A</v>
          </cell>
          <cell r="AE69" t="str">
            <v>N/A</v>
          </cell>
          <cell r="AF69" t="str">
            <v>N/A</v>
          </cell>
          <cell r="AG69" t="str">
            <v>N/A</v>
          </cell>
          <cell r="AH69" t="str">
            <v>https://community.secop.gov.co/Public/Tendering/OpportunityDetail/Index?noticeUID=CO1.NTC.5521140&amp;isFromPublicArea=True&amp;isModal=False</v>
          </cell>
          <cell r="AI69">
            <v>45320</v>
          </cell>
          <cell r="AJ69">
            <v>45323</v>
          </cell>
          <cell r="AK69" t="str">
            <v>2 2. Meses</v>
          </cell>
          <cell r="AL69">
            <v>3</v>
          </cell>
          <cell r="AM69">
            <v>90</v>
          </cell>
          <cell r="AN69">
            <v>45411</v>
          </cell>
          <cell r="AO69" t="str">
            <v>ENERO</v>
          </cell>
          <cell r="AP69">
            <v>9858975</v>
          </cell>
          <cell r="AQ69">
            <v>3</v>
          </cell>
          <cell r="AR69">
            <v>3286325</v>
          </cell>
          <cell r="AS69" t="str">
            <v>Profesional II</v>
          </cell>
          <cell r="AT69" t="str">
            <v>1. Pesos Colombianos</v>
          </cell>
          <cell r="AU69" t="str">
            <v>17 17. Contrato de Prestación de Servicios</v>
          </cell>
          <cell r="AV69" t="str">
            <v>Contratos de prestación de servicios profesionales y de apoyo a la gestión</v>
          </cell>
          <cell r="AW69" t="str">
            <v xml:space="preserve">31 31-Servicios Profesionales </v>
          </cell>
          <cell r="AX69" t="str">
            <v>NA</v>
          </cell>
          <cell r="AY69" t="str">
            <v>5 5. Contratación directa</v>
          </cell>
          <cell r="AZ69" t="str">
            <v>33 Prestación de Servicios Profesionales y Apoyo (5-8)</v>
          </cell>
          <cell r="BA69" t="str">
            <v>Prestación Servicios</v>
          </cell>
          <cell r="BB69" t="str">
            <v>1 1. Ley 80</v>
          </cell>
          <cell r="BC69" t="str">
            <v>PRESTAR LOS SERVICIOS PROFESIONALES COMO MEDICO VETERINARIO PARA LLEVAR A CABO LA REALIZACION DE ACTIVIDADES TECNICAS Y OPERATIVAS DEL ESCUADRON ANTICRUELDAD EN EL DISTRITO CAPITAL</v>
          </cell>
          <cell r="BE69" t="str">
            <v>SUBDIRECCIÓN DE ATENCION A LA FAUNA</v>
          </cell>
          <cell r="BF69" t="str">
            <v>ESCUADRON</v>
          </cell>
          <cell r="BH69">
            <v>1105673572</v>
          </cell>
          <cell r="BI69">
            <v>0</v>
          </cell>
          <cell r="BJ69" t="str">
            <v>OSCAR ALEXANDER JIMENEZ MANTHA</v>
          </cell>
          <cell r="BK69" t="str">
            <v>Subdirector de Atención a la Fauna</v>
          </cell>
          <cell r="BL69" t="str">
            <v>SUBDIRECCIÓN DE ATENCIÓN A LA FAUNA</v>
          </cell>
          <cell r="BM69" t="str">
            <v>JESUS ALBERTO MARTINEZ CESPEDES</v>
          </cell>
          <cell r="BN69" t="str">
            <v>1 1. Inversión</v>
          </cell>
          <cell r="BO69" t="str">
            <v>7551-3</v>
          </cell>
          <cell r="BP69" t="str">
            <v>6 6: Prestacion de servicios</v>
          </cell>
          <cell r="BQ69" t="str">
            <v>310</v>
          </cell>
          <cell r="BS69">
            <v>163</v>
          </cell>
          <cell r="BT69">
            <v>9858975</v>
          </cell>
          <cell r="BU69" t="str">
            <v xml:space="preserve">1 1. Nacional </v>
          </cell>
          <cell r="BV69" t="str">
            <v>1 1. Ingresos Corrientes</v>
          </cell>
          <cell r="CY69">
            <v>45411</v>
          </cell>
          <cell r="CZ69">
            <v>9858975</v>
          </cell>
          <cell r="DA69" t="str">
            <v>EJECUCION</v>
          </cell>
          <cell r="DB69">
            <v>9858975</v>
          </cell>
          <cell r="DC69">
            <v>0</v>
          </cell>
        </row>
        <row r="70">
          <cell r="F70">
            <v>110</v>
          </cell>
          <cell r="G70" t="str">
            <v>PA-110-2024</v>
          </cell>
          <cell r="I70">
            <v>45317</v>
          </cell>
          <cell r="J70" t="str">
            <v xml:space="preserve">1 1. Natural </v>
          </cell>
          <cell r="K70" t="str">
            <v>26 26-Persona Natural</v>
          </cell>
          <cell r="L70" t="str">
            <v>VALENTINA GASLVIS AMAYA</v>
          </cell>
          <cell r="M70">
            <v>1022435849</v>
          </cell>
          <cell r="N70">
            <v>4</v>
          </cell>
          <cell r="O70" t="str">
            <v xml:space="preserve">Bogotá </v>
          </cell>
          <cell r="P70">
            <v>35953</v>
          </cell>
          <cell r="Q70" t="str">
            <v xml:space="preserve">Bogotá </v>
          </cell>
          <cell r="R70" t="str">
            <v>1 1. Nacional</v>
          </cell>
          <cell r="S70" t="str">
            <v>3 3. Único Contratista</v>
          </cell>
          <cell r="T70" t="str">
            <v>CL 6 D 79 A 76</v>
          </cell>
          <cell r="U70">
            <v>3003907268</v>
          </cell>
          <cell r="V70" t="str">
            <v>valentinagalvis0718@gmail.com</v>
          </cell>
          <cell r="X70" t="str">
            <v>DERECHO</v>
          </cell>
          <cell r="Y70" t="str">
            <v>NO</v>
          </cell>
          <cell r="Z70" t="str">
            <v>NO</v>
          </cell>
          <cell r="AA70" t="str">
            <v>ANTIGUO</v>
          </cell>
          <cell r="AB70" t="str">
            <v>Ninguno</v>
          </cell>
          <cell r="AC70" t="str">
            <v>MUJER</v>
          </cell>
          <cell r="AD70" t="str">
            <v>N/A</v>
          </cell>
          <cell r="AE70" t="str">
            <v>N/A</v>
          </cell>
          <cell r="AF70" t="str">
            <v>N/A</v>
          </cell>
          <cell r="AG70" t="str">
            <v>N/A</v>
          </cell>
          <cell r="AH70" t="str">
            <v>https://community.secop.gov.co/Public/Tendering/OpportunityDetail/Index?noticeUID=CO1.NTC.5520938&amp;isFromPublicArea=True&amp;isModal=False</v>
          </cell>
          <cell r="AI70">
            <v>45320</v>
          </cell>
          <cell r="AJ70">
            <v>45321</v>
          </cell>
          <cell r="AK70" t="str">
            <v>1 1. Días</v>
          </cell>
          <cell r="AL70">
            <v>32</v>
          </cell>
          <cell r="AM70">
            <v>32</v>
          </cell>
          <cell r="AN70">
            <v>45413</v>
          </cell>
          <cell r="AO70" t="str">
            <v>ENERO</v>
          </cell>
          <cell r="AP70">
            <v>10078063</v>
          </cell>
          <cell r="AQ70">
            <v>4</v>
          </cell>
          <cell r="AR70">
            <v>3286325</v>
          </cell>
          <cell r="AS70" t="str">
            <v>Profesional II</v>
          </cell>
          <cell r="AT70" t="str">
            <v>1. Pesos Colombianos</v>
          </cell>
          <cell r="AU70" t="str">
            <v>17 17. Contrato de Prestación de Servicios</v>
          </cell>
          <cell r="AV70" t="str">
            <v>Contratos de prestación de servicios profesionales y de apoyo a la gestión</v>
          </cell>
          <cell r="AW70" t="str">
            <v xml:space="preserve">31 31-Servicios Profesionales </v>
          </cell>
          <cell r="AX70" t="str">
            <v>NA</v>
          </cell>
          <cell r="AY70" t="str">
            <v>5 5. Contratación directa</v>
          </cell>
          <cell r="AZ70" t="str">
            <v>33 Prestación de Servicios Profesionales y Apoyo (5-8)</v>
          </cell>
          <cell r="BA70" t="str">
            <v>Prestación Servicios</v>
          </cell>
          <cell r="BB70" t="str">
            <v>1 1. Ley 80</v>
          </cell>
          <cell r="BC70" t="str">
            <v>PRESTAR LOS SERVICIOS PROFESIONALES A LA OFICINA JURIDICA DEL IDPYBA PARA BRINDAR APOYO A LAS GESTIONES DE ORDEN JURIDICO, ADMINISTRATIVO Y JUDICIAL RELACIONADAS CON EL COBRO PERSUASIVO Y COACTIVO DE LAS ACRE^NCIAS A FAVOR DEL INSTITUTO, ASI COMO DE LAS SEGUNDAS INSTANCES.</v>
          </cell>
          <cell r="BE70" t="str">
            <v>OFICINA JURIDICA</v>
          </cell>
          <cell r="BF70" t="str">
            <v xml:space="preserve">COBRO PERSUASIVO Y COACTIVO </v>
          </cell>
          <cell r="BH70">
            <v>1031127850</v>
          </cell>
          <cell r="BI70">
            <v>4</v>
          </cell>
          <cell r="BJ70" t="str">
            <v>YULY PATRICIA CASTRO BELTRAN</v>
          </cell>
          <cell r="BK70" t="str">
            <v>Jefe de la Oficina Asesora Jurídica</v>
          </cell>
          <cell r="BL70" t="str">
            <v>OFICINA ASESORA JURÍDICA</v>
          </cell>
          <cell r="BM70" t="str">
            <v>JESUS ALBERTO MARTINEZ CESPEDES</v>
          </cell>
          <cell r="BN70" t="str">
            <v>1 1. Inversión</v>
          </cell>
          <cell r="BO70" t="str">
            <v>7550-5</v>
          </cell>
          <cell r="BP70" t="str">
            <v>6 6: Prestacion de servicios</v>
          </cell>
          <cell r="BQ70" t="str">
            <v>361</v>
          </cell>
          <cell r="BS70">
            <v>160</v>
          </cell>
          <cell r="BT70">
            <v>10078063</v>
          </cell>
          <cell r="BU70" t="str">
            <v xml:space="preserve">1 1. Nacional </v>
          </cell>
          <cell r="BV70" t="str">
            <v>1 1. Ingresos Corrientes</v>
          </cell>
          <cell r="CY70">
            <v>45413</v>
          </cell>
          <cell r="CZ70">
            <v>10078063</v>
          </cell>
          <cell r="DA70" t="str">
            <v>EJECUCION</v>
          </cell>
          <cell r="DB70">
            <v>10078063</v>
          </cell>
          <cell r="DC70">
            <v>0</v>
          </cell>
        </row>
        <row r="71">
          <cell r="F71">
            <v>144</v>
          </cell>
          <cell r="G71" t="str">
            <v>PA-144-2024</v>
          </cell>
          <cell r="H71" t="str">
            <v>CO1.PCCNTR.5864240</v>
          </cell>
          <cell r="I71">
            <v>45323</v>
          </cell>
          <cell r="J71" t="str">
            <v xml:space="preserve">1 1. Natural </v>
          </cell>
          <cell r="K71" t="str">
            <v>26 26-Persona Natural</v>
          </cell>
          <cell r="L71" t="str">
            <v>MARTHA PATRICIA ZUICA MONZON</v>
          </cell>
          <cell r="M71">
            <v>52428245</v>
          </cell>
          <cell r="N71">
            <v>5</v>
          </cell>
          <cell r="O71" t="str">
            <v>Bogotá</v>
          </cell>
          <cell r="P71">
            <v>28705</v>
          </cell>
          <cell r="Q71" t="str">
            <v>Bogotá</v>
          </cell>
          <cell r="R71" t="str">
            <v>1 1. Nacional</v>
          </cell>
          <cell r="S71" t="str">
            <v>3 3. Único Contratista</v>
          </cell>
          <cell r="T71" t="str">
            <v>CRA  54 A No. 176 - 20</v>
          </cell>
          <cell r="U71">
            <v>6715416</v>
          </cell>
          <cell r="V71" t="str">
            <v>patyzm78@gmail.com</v>
          </cell>
          <cell r="X71" t="str">
            <v xml:space="preserve">ADMINISTRACION DE EMPRESAS
ESPECIALISTA EN PSICOLOGIA DE LAS ORGANIZACIONES </v>
          </cell>
          <cell r="Y71" t="str">
            <v>NO</v>
          </cell>
          <cell r="Z71" t="str">
            <v>NO</v>
          </cell>
          <cell r="AA71" t="str">
            <v>ANTIGUO</v>
          </cell>
          <cell r="AC71" t="str">
            <v>MUJER</v>
          </cell>
          <cell r="AD71" t="str">
            <v>N/A</v>
          </cell>
          <cell r="AE71" t="str">
            <v>N/A</v>
          </cell>
          <cell r="AF71" t="str">
            <v>N/A</v>
          </cell>
          <cell r="AG71" t="str">
            <v>N/A</v>
          </cell>
          <cell r="AH71" t="str">
            <v>https://community.secop.gov.co/Public/Tendering/OpportunityDetail/Index?noticeUID=CO1.NTC.5561906&amp;isFromPublicArea=True&amp;isModal=False</v>
          </cell>
          <cell r="AI71">
            <v>45323</v>
          </cell>
          <cell r="AJ71" t="str">
            <v>SIN ACTA DE INICIO</v>
          </cell>
          <cell r="AK71" t="str">
            <v>2 2. Meses</v>
          </cell>
          <cell r="AL71">
            <v>3</v>
          </cell>
          <cell r="AM71">
            <v>90</v>
          </cell>
          <cell r="AO71" t="str">
            <v>ENERO</v>
          </cell>
          <cell r="AP71">
            <v>9858975</v>
          </cell>
          <cell r="AQ71">
            <v>3</v>
          </cell>
          <cell r="AR71">
            <v>3286325</v>
          </cell>
          <cell r="AS71" t="str">
            <v>Profesional II</v>
          </cell>
          <cell r="AT71" t="str">
            <v>1. Pesos Colombianos</v>
          </cell>
          <cell r="AU71" t="str">
            <v>17 17. Contrato de Prestación de Servicios</v>
          </cell>
          <cell r="AV71" t="str">
            <v>Contratos de prestación de servicios profesionales y de apoyo a la gestión</v>
          </cell>
          <cell r="AW71" t="str">
            <v xml:space="preserve">31 31-Servicios Profesionales </v>
          </cell>
          <cell r="BC71" t="str">
            <v>PRESTAR LOS SERVICIOS PROFESIONALES PARA APOYAR LAS ACTIVIDADES RELACIONADAS CON LA ADMINISTRACION DE LOS RECURSOS FISICOS, MANEJO DEL ALMACEN Y EL DESARROLLO DE ACTIVIDADES ADMINISTRATIVAS PROPIAS DE LA DEPENDENCIA.</v>
          </cell>
          <cell r="BE71" t="str">
            <v>SUBDIRECCIÓN DE GESTIÓN CORPORATIVA</v>
          </cell>
          <cell r="BF71" t="str">
            <v>RECURSOS FISICOS</v>
          </cell>
          <cell r="BN71" t="str">
            <v>1 1. Inversión</v>
          </cell>
          <cell r="BO71" t="str">
            <v>7550-6</v>
          </cell>
          <cell r="BP71" t="str">
            <v>6 6: Prestacion de servicios</v>
          </cell>
          <cell r="BQ71" t="str">
            <v>369</v>
          </cell>
          <cell r="BS71">
            <v>198</v>
          </cell>
          <cell r="BT71">
            <v>9858975</v>
          </cell>
          <cell r="BU71" t="str">
            <v xml:space="preserve">1 1. Nacional </v>
          </cell>
          <cell r="BV71" t="str">
            <v>1 1. Ingresos Corrientes</v>
          </cell>
          <cell r="CY71">
            <v>0</v>
          </cell>
          <cell r="CZ71">
            <v>9858975</v>
          </cell>
          <cell r="DA71" t="str">
            <v>EJECUCION</v>
          </cell>
          <cell r="DB71">
            <v>9858975</v>
          </cell>
          <cell r="DC71">
            <v>0</v>
          </cell>
        </row>
        <row r="72">
          <cell r="F72">
            <v>154</v>
          </cell>
          <cell r="G72" t="str">
            <v>PA-154-2024</v>
          </cell>
          <cell r="H72" t="str">
            <v>CO1.PCCNTR.5863875</v>
          </cell>
          <cell r="I72">
            <v>45322</v>
          </cell>
          <cell r="J72" t="str">
            <v xml:space="preserve">1 1. Natural </v>
          </cell>
          <cell r="K72" t="str">
            <v>26 26-Persona Natural</v>
          </cell>
          <cell r="L72" t="str">
            <v>LOREN GUISELL DÍAZ JIMÉNEZ</v>
          </cell>
          <cell r="M72">
            <v>1100482545</v>
          </cell>
          <cell r="N72">
            <v>3</v>
          </cell>
          <cell r="O72" t="str">
            <v>San Benito Santander</v>
          </cell>
          <cell r="P72">
            <v>36113</v>
          </cell>
          <cell r="Q72" t="str">
            <v>San Benito Santander</v>
          </cell>
          <cell r="R72" t="str">
            <v>114 1. Nacional</v>
          </cell>
          <cell r="S72" t="str">
            <v>116 3. Único Contratista</v>
          </cell>
          <cell r="T72" t="str">
            <v>CLL 146F 73A - 20</v>
          </cell>
          <cell r="U72" t="str">
            <v>3213462294</v>
          </cell>
          <cell r="V72" t="str">
            <v>lorguisell@gmail.com</v>
          </cell>
          <cell r="X72" t="str">
            <v>PROFESIONAL EN NEGOCIOS INTERNACIONALES</v>
          </cell>
          <cell r="Y72" t="str">
            <v>NO</v>
          </cell>
          <cell r="Z72" t="str">
            <v>NO</v>
          </cell>
          <cell r="AA72" t="str">
            <v>ANTIGUO</v>
          </cell>
          <cell r="AB72" t="str">
            <v>Ninguno</v>
          </cell>
          <cell r="AC72" t="str">
            <v>MUJER</v>
          </cell>
          <cell r="AD72" t="str">
            <v>N/A</v>
          </cell>
          <cell r="AE72" t="str">
            <v>N/A</v>
          </cell>
          <cell r="AF72" t="str">
            <v>N/A</v>
          </cell>
          <cell r="AG72" t="str">
            <v>N/A</v>
          </cell>
          <cell r="AH72" t="str">
            <v>https://community.secop.gov.co/Public/Tendering/ContractNoticePhases/View?PPI=CO1.PPI.29567791&amp;isFromPublicArea=True&amp;isModal=False</v>
          </cell>
          <cell r="AI72">
            <v>45323</v>
          </cell>
          <cell r="AJ72">
            <v>45323</v>
          </cell>
          <cell r="AK72" t="str">
            <v>2 2. Meses</v>
          </cell>
          <cell r="AL72">
            <v>3</v>
          </cell>
          <cell r="AM72">
            <v>90</v>
          </cell>
          <cell r="AN72">
            <v>45412</v>
          </cell>
          <cell r="AO72" t="str">
            <v>ENERO</v>
          </cell>
          <cell r="AP72">
            <v>9858975</v>
          </cell>
          <cell r="AQ72">
            <v>3</v>
          </cell>
          <cell r="AR72">
            <v>3286325</v>
          </cell>
          <cell r="AS72" t="str">
            <v>Profesional II</v>
          </cell>
          <cell r="AT72" t="str">
            <v>1. Pesos Colombianos</v>
          </cell>
          <cell r="AU72" t="str">
            <v>17 17. Contrato de Prestación de Servicios</v>
          </cell>
          <cell r="AV72" t="str">
            <v>Contratos de prestación de servicios profesionales y de apoyo a la gestión</v>
          </cell>
          <cell r="AW72" t="str">
            <v xml:space="preserve">31 31-Servicios Profesionales </v>
          </cell>
          <cell r="BC72" t="str">
            <v>PRESTAR SERVICIOS PROFESIONALES PARA APOYAR LA IMPLEMENTACION Y SOSTENIBILIDAD DE LAS POLITICAS DE GESTlON Y DESEMPENO DEL MODELO INTEGRADO DE PLANEACION Y GESTlON DEL INSTITUTO DISTRITAL DE PROTECCION YBIENESTAR ANIMAL</v>
          </cell>
          <cell r="BE72" t="str">
            <v>OFICINA ASESORA DE PLANEACION</v>
          </cell>
          <cell r="BF72" t="str">
            <v>MODELO INTEGRADO DE PLANEACION Y GESTION</v>
          </cell>
          <cell r="BN72" t="str">
            <v>1 1. Inversión</v>
          </cell>
          <cell r="BO72" t="str">
            <v>7550-4</v>
          </cell>
          <cell r="BP72" t="str">
            <v>6 6: Prestacion de servicios</v>
          </cell>
          <cell r="BQ72" t="str">
            <v>364</v>
          </cell>
          <cell r="BS72">
            <v>199</v>
          </cell>
          <cell r="BT72">
            <v>9858975</v>
          </cell>
          <cell r="BU72" t="str">
            <v xml:space="preserve">1 1. Nacional </v>
          </cell>
          <cell r="BV72" t="str">
            <v>1 1. Ingresos Corrientes</v>
          </cell>
          <cell r="CY72">
            <v>45412</v>
          </cell>
          <cell r="CZ72">
            <v>9858975</v>
          </cell>
          <cell r="DA72" t="str">
            <v>EJECUCION</v>
          </cell>
          <cell r="DB72">
            <v>9858975</v>
          </cell>
          <cell r="DC72">
            <v>0</v>
          </cell>
        </row>
        <row r="73">
          <cell r="F73">
            <v>166</v>
          </cell>
          <cell r="G73" t="str">
            <v>PA-166-2024</v>
          </cell>
          <cell r="H73" t="str">
            <v>CO1.PCCNTR.5874795</v>
          </cell>
          <cell r="I73">
            <v>45324</v>
          </cell>
          <cell r="J73" t="str">
            <v xml:space="preserve">1 1. Natural </v>
          </cell>
          <cell r="K73" t="str">
            <v>26 26-Persona Natural</v>
          </cell>
          <cell r="L73" t="str">
            <v>CARLOS ARTURO JIMENEZ ROJAS</v>
          </cell>
          <cell r="M73">
            <v>1013598039</v>
          </cell>
          <cell r="N73">
            <v>1</v>
          </cell>
          <cell r="O73" t="str">
            <v>Bogotá</v>
          </cell>
          <cell r="P73">
            <v>32331</v>
          </cell>
          <cell r="Q73" t="str">
            <v>Bogotá</v>
          </cell>
          <cell r="R73" t="str">
            <v>1 1. Nacional</v>
          </cell>
          <cell r="S73" t="str">
            <v>3 3. Único Contratista</v>
          </cell>
          <cell r="T73" t="str">
            <v>CL 12 25A 17</v>
          </cell>
          <cell r="U73">
            <v>7547558</v>
          </cell>
          <cell r="V73" t="str">
            <v>carlosjimenezmvz@gmail.com</v>
          </cell>
          <cell r="X73" t="str">
            <v>MEDICINA VETERINARIA Y ZOOTECNIA</v>
          </cell>
          <cell r="AH73" t="str">
            <v>https://community.secop.gov.co/Public/Tendering/OpportunityDetail/Index?noticeUID=CO1.NTC.5572724&amp;isFromPublicArea=True&amp;isModal=False</v>
          </cell>
          <cell r="AI73">
            <v>45324</v>
          </cell>
          <cell r="AJ73">
            <v>45327</v>
          </cell>
          <cell r="AK73" t="str">
            <v>2 2. Meses</v>
          </cell>
          <cell r="AL73">
            <v>3</v>
          </cell>
          <cell r="AM73">
            <v>90</v>
          </cell>
          <cell r="AN73">
            <v>45412</v>
          </cell>
          <cell r="AO73" t="str">
            <v>ENERO</v>
          </cell>
          <cell r="AP73">
            <v>9858975</v>
          </cell>
          <cell r="AQ73">
            <v>3</v>
          </cell>
          <cell r="AR73">
            <v>3286325</v>
          </cell>
          <cell r="AS73" t="str">
            <v>Profesional II</v>
          </cell>
          <cell r="AT73" t="str">
            <v>1. Pesos Colombianos</v>
          </cell>
          <cell r="AU73" t="str">
            <v>17 17. Contrato de Prestación de Servicios</v>
          </cell>
          <cell r="AV73" t="str">
            <v>Contratos de prestación de servicios profesionales y de apoyo a la gestión</v>
          </cell>
          <cell r="AW73" t="str">
            <v xml:space="preserve">31 31-Servicios Profesionales </v>
          </cell>
          <cell r="BC73" t="str">
            <v>PRESTAR SERVICIOS PROFESIONALES EN LA GESTION Y EJECUCION INTEGRAL DEL PROGRAMA DE BRIGADAS MEDICAS E IDENTIFICACION Y REGISTRO DE PERROS Y GATOS EN EL DISTRITO CAPITAL.</v>
          </cell>
          <cell r="BD73" t="str">
            <v>1. Prestar los servicios profesionales como médico veterinario, para brindar apoyo técnico y operative en la ejecución del programa de Brigadas Médicas Veterinarias para perros y gatos en las 20 localidades del Distrito Capital, dando cumplimiento procedimiento y protocolos establecidos para tal fin.2.Cumplir con cada una de las actividades propuestas de acuerdo con el cronograma de trabajo establecido por el programa de Brigadas Médicas Veterinarias para perros y gatos de manera mensual. 3.Realizar valoración médica veterinaria a los pacientes atendidos por el programa de Brigadas Médicas, en el Distrito Capital; así como  realizar procedimientos y/o tratamientos ambulatorios, cumpliendo los protocolos de atención definidos por el Instituto y su objeto contractual.4. Brindar atención mediante la estrategia de Teleorientacion veterinaria "TeleVet”, de acuerdo cronograma de trabajo establecido. 5.Diligenciar y entregar todos los formatos, bases de datos y demás documentos generados durante las intervenciones realizadas de manera mensual Apoyar la gestión de la documentación producida y recibida en ejercicio de sus funciones de acuerdo con los procedimientos de gestión documental vigentes.6. Hacer buen uso los insumos, medicamentos y demás elementos entregados por el Instituto, así como contar con elementos básicos que le permitan cumplir adecuadamente sus obligaciones contractuales. 7.Apoyar las jornadas de adopciones o brigadas médicas en las que se solicite el acompahamiento.8. Dar respuesta a requerimientos y/o derechos de petición que sean presentados por la ciudadanía en general, órganos de control u otros actos internos y externos. 9.Participar activamente en las reuniones y mesas de trabajo a las que sea convocado. 10. Las demás que le sean asignadas por el supervisor del contrato</v>
          </cell>
          <cell r="BE73" t="str">
            <v>SUBDIRECCIÓN DE ATENCION A LA FAUNA</v>
          </cell>
          <cell r="BF73" t="str">
            <v>BRIGADAS</v>
          </cell>
          <cell r="BN73" t="str">
            <v>1 1. Inversión</v>
          </cell>
          <cell r="BO73" t="str">
            <v>7551-2</v>
          </cell>
          <cell r="BP73" t="str">
            <v>6 6: Prestacion de servicios</v>
          </cell>
          <cell r="BQ73" t="str">
            <v>24</v>
          </cell>
          <cell r="BS73">
            <v>220</v>
          </cell>
          <cell r="BT73">
            <v>9858975</v>
          </cell>
          <cell r="BU73" t="str">
            <v xml:space="preserve">1 1. Nacional </v>
          </cell>
          <cell r="BV73" t="str">
            <v>1 1. Ingresos Corrientes</v>
          </cell>
          <cell r="CY73">
            <v>45412</v>
          </cell>
          <cell r="CZ73">
            <v>9858975</v>
          </cell>
          <cell r="DA73" t="str">
            <v>EJECUCION</v>
          </cell>
          <cell r="DB73">
            <v>9858975</v>
          </cell>
          <cell r="DC73">
            <v>0</v>
          </cell>
        </row>
        <row r="74">
          <cell r="F74">
            <v>167</v>
          </cell>
          <cell r="G74" t="str">
            <v>PA-167-2024</v>
          </cell>
          <cell r="H74" t="str">
            <v>CO1.PCCNTR.5874983</v>
          </cell>
          <cell r="I74">
            <v>45324</v>
          </cell>
          <cell r="J74" t="str">
            <v xml:space="preserve">1 1. Natural </v>
          </cell>
          <cell r="K74" t="str">
            <v>26 26-Persona Natural</v>
          </cell>
          <cell r="L74" t="str">
            <v>NATALIA ANDREA LOZANO OSPINA</v>
          </cell>
          <cell r="M74">
            <v>1019109012</v>
          </cell>
          <cell r="N74">
            <v>9</v>
          </cell>
          <cell r="O74" t="str">
            <v>Bogotá</v>
          </cell>
          <cell r="P74">
            <v>34874</v>
          </cell>
          <cell r="Q74" t="str">
            <v>Bogotá</v>
          </cell>
          <cell r="R74" t="str">
            <v>1 1. Nacional</v>
          </cell>
          <cell r="S74" t="str">
            <v>3 3. Único Contratista</v>
          </cell>
          <cell r="T74" t="str">
            <v>VDA FONQUETA SEC SANTABARBARA CONJ EL POBLADO CA ONCE</v>
          </cell>
          <cell r="U74" t="str">
            <v>4785760</v>
          </cell>
          <cell r="V74" t="str">
            <v>natalia.852114@gmail.com</v>
          </cell>
          <cell r="X74" t="str">
            <v>MEDICA VETERINARIA ZOOTECNISTA</v>
          </cell>
          <cell r="AH74" t="str">
            <v>https://community.secop.gov.co/Public/Tendering/OpportunityDetail/Index?noticeUID=CO1.NTC.5572730&amp;isFromPublicArea=True&amp;isModal=False</v>
          </cell>
          <cell r="AI74">
            <v>45324</v>
          </cell>
          <cell r="AJ74">
            <v>45329</v>
          </cell>
          <cell r="AK74" t="str">
            <v>2 2. Meses</v>
          </cell>
          <cell r="AL74">
            <v>3</v>
          </cell>
          <cell r="AM74">
            <v>90</v>
          </cell>
          <cell r="AN74">
            <v>45412</v>
          </cell>
          <cell r="AO74" t="str">
            <v>ENERO</v>
          </cell>
          <cell r="AP74">
            <v>9858975</v>
          </cell>
          <cell r="AQ74">
            <v>3</v>
          </cell>
          <cell r="AR74">
            <v>3286325</v>
          </cell>
          <cell r="AS74" t="str">
            <v>Profesional II</v>
          </cell>
          <cell r="AT74" t="str">
            <v>1. Pesos Colombianos</v>
          </cell>
          <cell r="AU74" t="str">
            <v>17 17. Contrato de Prestación de Servicios</v>
          </cell>
          <cell r="AV74" t="str">
            <v>Contratos de prestación de servicios profesionales y de apoyo a la gestión</v>
          </cell>
          <cell r="AW74" t="str">
            <v xml:space="preserve">31 31-Servicios Profesionales </v>
          </cell>
          <cell r="BC74" t="str">
            <v>PRESTAR SERVICIOS PROFESIONALES EN LA GESTION Y EJECUCION INTEGRAL DEL PROGRAMA DE BRIGADAS MEDICAS E IDENTIFICACION Y REGISTRO DE PERROS Y GATOS EN EL DISTRITO CAPITAL.</v>
          </cell>
          <cell r="BE74" t="str">
            <v>SUBDIRECCIÓN DE ATENCION A LA FAUNA</v>
          </cell>
          <cell r="BF74" t="str">
            <v>BRIGADAS</v>
          </cell>
          <cell r="BN74" t="str">
            <v>1 1. Inversión</v>
          </cell>
          <cell r="BO74" t="str">
            <v>7551-2</v>
          </cell>
          <cell r="BP74" t="str">
            <v>6 6: Prestacion de servicios</v>
          </cell>
          <cell r="BQ74" t="str">
            <v>333</v>
          </cell>
          <cell r="BS74">
            <v>229</v>
          </cell>
          <cell r="BT74">
            <v>9858975</v>
          </cell>
          <cell r="BU74" t="str">
            <v xml:space="preserve">1 1. Nacional </v>
          </cell>
          <cell r="BV74" t="str">
            <v>1 1. Ingresos Corrientes</v>
          </cell>
          <cell r="CY74">
            <v>45412</v>
          </cell>
          <cell r="CZ74">
            <v>9858975</v>
          </cell>
          <cell r="DA74" t="str">
            <v>EJECUCION</v>
          </cell>
          <cell r="DB74">
            <v>9858975</v>
          </cell>
          <cell r="DC74">
            <v>0</v>
          </cell>
        </row>
        <row r="75">
          <cell r="F75">
            <v>168</v>
          </cell>
          <cell r="G75" t="str">
            <v>PA-168-2024</v>
          </cell>
          <cell r="H75" t="str">
            <v>CO1.PCCNTR.5874998</v>
          </cell>
          <cell r="I75">
            <v>45324</v>
          </cell>
          <cell r="J75" t="str">
            <v xml:space="preserve">1 1. Natural </v>
          </cell>
          <cell r="K75" t="str">
            <v>26 26-Persona Natural</v>
          </cell>
          <cell r="L75" t="str">
            <v>ANDREA CAROLINA MARIN MARTINEZ</v>
          </cell>
          <cell r="M75">
            <v>1026587326</v>
          </cell>
          <cell r="N75">
            <v>0</v>
          </cell>
          <cell r="O75" t="str">
            <v>Bogotá</v>
          </cell>
          <cell r="P75">
            <v>35248</v>
          </cell>
          <cell r="Q75" t="str">
            <v>Bogotá</v>
          </cell>
          <cell r="R75" t="str">
            <v>1 1. Nacional</v>
          </cell>
          <cell r="S75" t="str">
            <v>3 3. Único Contratista</v>
          </cell>
          <cell r="T75" t="str">
            <v>CRA 105D 64 C 09</v>
          </cell>
          <cell r="U75">
            <v>3208775252</v>
          </cell>
          <cell r="V75" t="str">
            <v>acmarin0207@gmail.com</v>
          </cell>
          <cell r="X75" t="str">
            <v>TRABAJADORA SOCIAL</v>
          </cell>
          <cell r="AH75" t="str">
            <v>https://community.secop.gov.co/Public/Tendering/OpportunityDetail/Index?noticeUID=CO1.NTC.5572683&amp;isFromPublicArea=True&amp;isModal=False</v>
          </cell>
          <cell r="AI75">
            <v>45324</v>
          </cell>
          <cell r="AJ75">
            <v>45327</v>
          </cell>
          <cell r="AK75" t="str">
            <v>2 2. Meses</v>
          </cell>
          <cell r="AL75">
            <v>3</v>
          </cell>
          <cell r="AM75">
            <v>90</v>
          </cell>
          <cell r="AN75">
            <v>45412</v>
          </cell>
          <cell r="AO75" t="str">
            <v>ENERO</v>
          </cell>
          <cell r="AP75">
            <v>9811500</v>
          </cell>
          <cell r="AQ75">
            <v>3</v>
          </cell>
          <cell r="AR75">
            <v>3270500</v>
          </cell>
          <cell r="AS75" t="str">
            <v>Profesional II</v>
          </cell>
          <cell r="AT75" t="str">
            <v>1. Pesos Colombianos</v>
          </cell>
          <cell r="AU75" t="str">
            <v>17 17. Contrato de Prestación de Servicios</v>
          </cell>
          <cell r="AV75" t="str">
            <v>Contratos de prestación de servicios profesionales y de apoyo a la gestión</v>
          </cell>
          <cell r="AW75" t="str">
            <v xml:space="preserve">31 31-Servicios Profesionales </v>
          </cell>
          <cell r="BC75" t="str">
            <v>PRESTAR SERVICIOS PROFESIONALES DE APOYO EN LA GESTIBN DEL COMPONENTE SOCIAL PARA LOS PROGRAMAS DE LA SUBDIRECCIBN DE ATENClBN A LA FAUNA EN EL DISTRITO</v>
          </cell>
          <cell r="BD75" t="str">
            <v>1. Realizar acompañamiento y seguimiento en visitas que requieran apoyo psicosocial a los diferentes programas de la subdirección de atención a la fauna. 2.Coordinar y articular interinstitucionalmente la ejecución de los servicios de la subdirección de atención a la fauna 3. Apoyar las actividades que se le deleguen para Io relacionado con las redes locales de protección y bienestar animal y hogares de paso de proteccionistas, con el fin de realizar las acciones sociales que se requieran. 4.Brindar apoyo en la protección de los documentos, oficios, requerimiento e informes requeridos por el supervisor designado del contrato. 5.Participar en las reuniones, eventos y demás actividades institucionales e interinstitucionales que sean requeridas en el marco del objeto del contrato 6. Participar en las mesas de trabajo interdisciplinares en donde se aborden las situaciones que requieren acciones sociales.7. Apoyar las demás actividades que sean asignadas, relacionadas con el objeto contractual</v>
          </cell>
          <cell r="BE75" t="str">
            <v>SUBDIRECCIÓN DE ATENCION A LA FAUNA</v>
          </cell>
          <cell r="BF75" t="str">
            <v>COMPONENTE SOCIAL</v>
          </cell>
          <cell r="BN75" t="str">
            <v>1 1. Inversión</v>
          </cell>
          <cell r="BO75" t="str">
            <v>7551-2</v>
          </cell>
          <cell r="BP75" t="str">
            <v>6 6: Prestacion de servicios</v>
          </cell>
          <cell r="BQ75" t="str">
            <v>158</v>
          </cell>
          <cell r="BS75">
            <v>221</v>
          </cell>
          <cell r="BT75">
            <v>9811500</v>
          </cell>
          <cell r="BU75" t="str">
            <v xml:space="preserve">1 1. Nacional </v>
          </cell>
          <cell r="BV75" t="str">
            <v>1 1. Ingresos Corrientes</v>
          </cell>
          <cell r="CY75">
            <v>45412</v>
          </cell>
          <cell r="CZ75">
            <v>9811500</v>
          </cell>
          <cell r="DA75" t="str">
            <v>EJECUCION</v>
          </cell>
          <cell r="DB75">
            <v>9811500</v>
          </cell>
          <cell r="DC75">
            <v>0</v>
          </cell>
        </row>
        <row r="76">
          <cell r="F76">
            <v>172</v>
          </cell>
          <cell r="G76" t="str">
            <v>PA-172-2024</v>
          </cell>
          <cell r="H76" t="str">
            <v>CO1.PCCNTR.5874318</v>
          </cell>
          <cell r="I76">
            <v>45324</v>
          </cell>
          <cell r="J76" t="str">
            <v xml:space="preserve">1 1. Natural </v>
          </cell>
          <cell r="K76" t="str">
            <v>26 26-Persona Natural</v>
          </cell>
          <cell r="L76" t="str">
            <v>NATALIA HELENA ROJAS ALEMAN</v>
          </cell>
          <cell r="M76">
            <v>1030608596</v>
          </cell>
          <cell r="N76">
            <v>9</v>
          </cell>
          <cell r="O76" t="str">
            <v>Bogotá</v>
          </cell>
          <cell r="P76">
            <v>33690</v>
          </cell>
          <cell r="Q76" t="str">
            <v>Bogotá</v>
          </cell>
          <cell r="R76" t="str">
            <v>1 1. Nacional</v>
          </cell>
          <cell r="S76" t="str">
            <v>3 3. Único Contratista</v>
          </cell>
          <cell r="T76" t="str">
            <v>CL 187 5555 AP 402</v>
          </cell>
          <cell r="U76">
            <v>3015604705</v>
          </cell>
          <cell r="V76" t="str">
            <v>rnatalia01@outlook.es</v>
          </cell>
          <cell r="X76" t="str">
            <v>MEDICINA VETERINARIA</v>
          </cell>
          <cell r="AH76" t="str">
            <v>https://community.secop.gov.co/Public/Tendering/OpportunityDetail/Index?noticeUID=CO1.NTC.5572196&amp;isFromPublicArea=True&amp;isModal=False</v>
          </cell>
          <cell r="AI76">
            <v>45324</v>
          </cell>
          <cell r="AJ76">
            <v>45329</v>
          </cell>
          <cell r="AK76" t="str">
            <v>2 2. Meses</v>
          </cell>
          <cell r="AL76">
            <v>3</v>
          </cell>
          <cell r="AM76">
            <v>90</v>
          </cell>
          <cell r="AN76">
            <v>45412</v>
          </cell>
          <cell r="AO76" t="str">
            <v>ENERO</v>
          </cell>
          <cell r="AP76">
            <v>9811500</v>
          </cell>
          <cell r="AQ76">
            <v>3</v>
          </cell>
          <cell r="AR76">
            <v>3270500</v>
          </cell>
          <cell r="AS76" t="str">
            <v>Profesional II</v>
          </cell>
          <cell r="AT76" t="str">
            <v>1. Pesos Colombianos</v>
          </cell>
          <cell r="AU76" t="str">
            <v>17 17. Contrato de Prestación de Servicios</v>
          </cell>
          <cell r="AV76" t="str">
            <v>Contratos de prestación de servicios profesionales y de apoyo a la gestión</v>
          </cell>
          <cell r="AW76" t="str">
            <v xml:space="preserve">31 31-Servicios Profesionales </v>
          </cell>
          <cell r="BC76" t="str">
            <v>PRESTAR LOS SERVICIOS PROFESIONALES EN EL DESARROLLO Y SEGUIMIENTO DEL PROGRAMA DE CUSTODIA EN EL DISTRITO CAPITAL</v>
          </cell>
          <cell r="BE76" t="str">
            <v>SUBDIRECCIÓN DE ATENCION A LA FAUNA</v>
          </cell>
          <cell r="BF76" t="str">
            <v>MEDICO VETERINARIA UCA</v>
          </cell>
          <cell r="BN76" t="str">
            <v>1 1. Inversión</v>
          </cell>
          <cell r="BO76" t="str">
            <v>7551-2</v>
          </cell>
          <cell r="BP76" t="str">
            <v>6 6: Prestacion de servicios</v>
          </cell>
          <cell r="BQ76" t="str">
            <v>156</v>
          </cell>
          <cell r="BS76">
            <v>214</v>
          </cell>
          <cell r="BT76">
            <v>9811500</v>
          </cell>
          <cell r="BU76" t="str">
            <v xml:space="preserve">1 1. Nacional </v>
          </cell>
          <cell r="BV76" t="str">
            <v>1 1. Ingresos Corrientes</v>
          </cell>
          <cell r="CY76">
            <v>45412</v>
          </cell>
          <cell r="CZ76">
            <v>9811500</v>
          </cell>
          <cell r="DA76" t="str">
            <v>EJECUCION</v>
          </cell>
          <cell r="DB76">
            <v>9811500</v>
          </cell>
          <cell r="DC76">
            <v>0</v>
          </cell>
        </row>
        <row r="77">
          <cell r="F77">
            <v>189</v>
          </cell>
          <cell r="G77" t="str">
            <v>PA-189-2024</v>
          </cell>
          <cell r="H77" t="str">
            <v>CO1.PCCNTR.5911523</v>
          </cell>
          <cell r="I77">
            <v>45329</v>
          </cell>
          <cell r="J77" t="str">
            <v xml:space="preserve">1 1. Natural </v>
          </cell>
          <cell r="K77" t="str">
            <v>26 26-Persona Natural</v>
          </cell>
          <cell r="L77" t="str">
            <v>ROBERTO ANDRES GARCIA PEDRAZA</v>
          </cell>
          <cell r="M77">
            <v>1014267840</v>
          </cell>
          <cell r="N77">
            <v>9</v>
          </cell>
          <cell r="O77" t="str">
            <v>Bogotá</v>
          </cell>
          <cell r="P77">
            <v>34894</v>
          </cell>
          <cell r="Q77" t="str">
            <v>Bogotá</v>
          </cell>
          <cell r="R77" t="str">
            <v>1 1. Nacional</v>
          </cell>
          <cell r="S77" t="str">
            <v>3 3. Único Contratista</v>
          </cell>
          <cell r="T77" t="str">
            <v xml:space="preserve">CL 7F 79 88 </v>
          </cell>
          <cell r="U77">
            <v>3057507151</v>
          </cell>
          <cell r="V77" t="str">
            <v xml:space="preserve">rgarcia20@unisalle.edu.co </v>
          </cell>
          <cell r="X77" t="str">
            <v>MEDICINA VETERINARIA</v>
          </cell>
          <cell r="AH77" t="str">
            <v>https://community.secop.gov.co/Public/Tendering/OpportunityDetail/Index?noticeUID=CO1.NTC.5605540&amp;isFromPublicArea=True&amp;isModal=False</v>
          </cell>
          <cell r="AI77">
            <v>45330</v>
          </cell>
          <cell r="AJ77">
            <v>45331</v>
          </cell>
          <cell r="AK77" t="str">
            <v>2 2. Meses</v>
          </cell>
          <cell r="AL77">
            <v>3</v>
          </cell>
          <cell r="AM77">
            <v>90</v>
          </cell>
          <cell r="AN77">
            <v>45412</v>
          </cell>
          <cell r="AO77" t="str">
            <v>FEBRERO</v>
          </cell>
          <cell r="AP77">
            <v>9858975</v>
          </cell>
          <cell r="AQ77">
            <v>3</v>
          </cell>
          <cell r="AR77">
            <v>3286325</v>
          </cell>
          <cell r="AS77" t="str">
            <v>Profesional II</v>
          </cell>
          <cell r="AT77" t="str">
            <v>1. Pesos Colombianos</v>
          </cell>
          <cell r="AU77" t="str">
            <v>17 17. Contrato de Prestación de Servicios</v>
          </cell>
          <cell r="AV77" t="str">
            <v>Contratos de prestación de servicios profesionales y de apoyo a la gestión</v>
          </cell>
          <cell r="AW77" t="str">
            <v xml:space="preserve">31 31-Servicios Profesionales </v>
          </cell>
          <cell r="BC77" t="str">
            <v>PRESTAR LOS SERVICIOS PROFESIONALES VETERINARIOS PARA EJECUTAR LAS ACTIVIDADES DEFINlDAS PARA EL ADECUADO DESARROLLO DEL PROGRAMA DE ADOPCIONES Y HOGARES DE PASO DEL INSTITUTO DISTRITAL DE PROTECGlClN YBIENESTAR ANIMA</v>
          </cell>
          <cell r="BD77" t="str">
            <v>1.Examinar los animales que entran al programa de adopciones y hogares de paso para verificar que cumplan con los criterios establecidos en el protocolo y en caso de requerirlo instaurar tratamiento. 2. Completar los formularios de solicitud para los programas de hogares de paso y adopciones, y en caso de no ser factible, llevar a cabo el archivo de dichas solicitudes de inscripción.3. Asistir y participar en las reuniones, mesas de trabajo y capacitaciones que sean desarrolladas por los diferentes programas del IDPYBA. 4. Efectuar el seguimiento de los animales que son llevados a los hogares de paso por el distrito realizando las recomendaciones medicas para los animales que estan bajo la custodia del IDPYBA, en los casos que aplique. 5.Asistir a las actividades y jornadas que realice el instituto relacionadas con los programas Hogares de paso, y adopciones. 6.Desarrollar las respuestas a solicitudes de entes internes y externos relacionados con el tema objeto del contrato. 7. Tramitar con calidad los formatos establecidos en los procedimientos de la Subdirección de Atención a la fauna y entregar con oportunidad los formatos para dar cumplimiento a las metas planteadas para el del cuatrienio por la entidad. 8. Participar en las socializaciones planificadas con los animales que están en proceso de adopción y/o hogar de paso para familiarizarse con sus rasgos distintivos y peculiaridades. 9. Llevar a cabo procedimientos y cuidados terapéuticos y postoperatorios en los animales que se encuentran en hogar de paso. 10.Contar con elementos de protección personal y elementos básicos que le permitan cumplir adecuadamente sus obligaciones contractuales y hacer uso adecuado de los mismos.11. Las demás que le sean asignadas por el supervisor, relacionadas con el objeto del contrato.</v>
          </cell>
          <cell r="BE77" t="str">
            <v>SUBDIRECCIÓN DE ATENCION A LA FAUNA</v>
          </cell>
          <cell r="BF77" t="str">
            <v>ADOPCIONES</v>
          </cell>
          <cell r="BN77" t="str">
            <v>1 1. Inversión</v>
          </cell>
          <cell r="BO77" t="str">
            <v>7551-2</v>
          </cell>
          <cell r="BP77" t="str">
            <v>6 6: Prestacion de servicios</v>
          </cell>
          <cell r="BQ77" t="str">
            <v>137</v>
          </cell>
          <cell r="BS77">
            <v>246</v>
          </cell>
          <cell r="BT77">
            <v>9858975</v>
          </cell>
          <cell r="BU77" t="str">
            <v xml:space="preserve">1 1. Nacional </v>
          </cell>
          <cell r="BV77" t="str">
            <v>1 1. Ingresos Corrientes</v>
          </cell>
          <cell r="CY77">
            <v>45412</v>
          </cell>
          <cell r="CZ77">
            <v>9858975</v>
          </cell>
          <cell r="DA77" t="str">
            <v>EJECUCION</v>
          </cell>
          <cell r="DB77">
            <v>9858975</v>
          </cell>
          <cell r="DC77">
            <v>0</v>
          </cell>
        </row>
        <row r="78">
          <cell r="F78">
            <v>195</v>
          </cell>
          <cell r="G78" t="str">
            <v>PA-195-2024</v>
          </cell>
          <cell r="H78" t="str">
            <v>CO1.PCCNTR.5918962</v>
          </cell>
          <cell r="I78">
            <v>45331</v>
          </cell>
          <cell r="J78" t="str">
            <v xml:space="preserve">1 1. Natural </v>
          </cell>
          <cell r="K78" t="str">
            <v>26 26-Persona Natural</v>
          </cell>
          <cell r="L78" t="str">
            <v>LAURA MELISSA DIAZ LEON</v>
          </cell>
          <cell r="M78">
            <v>1019030834</v>
          </cell>
          <cell r="N78">
            <v>4</v>
          </cell>
          <cell r="O78" t="str">
            <v>Bogota</v>
          </cell>
          <cell r="P78">
            <v>32524</v>
          </cell>
          <cell r="Q78" t="str">
            <v>Bogota</v>
          </cell>
          <cell r="R78" t="e">
            <v>#N/A</v>
          </cell>
          <cell r="S78" t="e">
            <v>#N/A</v>
          </cell>
          <cell r="T78" t="str">
            <v>CL 160 64 11</v>
          </cell>
          <cell r="U78">
            <v>3204443460</v>
          </cell>
          <cell r="V78" t="str">
            <v>lauradiazl.mvz@gmail.com</v>
          </cell>
          <cell r="X78" t="str">
            <v>MEDICINA VETERINARIA Y ZOOTECNIA</v>
          </cell>
          <cell r="AA78" t="str">
            <v>NUEVO</v>
          </cell>
          <cell r="AH78" t="str">
            <v>https://community.secop.gov.co/Public/Tendering/OpportunityDetail/Index?noticeUID=CO1.NTC.5624374&amp;isFromPublicArea=True&amp;isModal=False</v>
          </cell>
          <cell r="AI78">
            <v>45331</v>
          </cell>
          <cell r="AJ78">
            <v>45334</v>
          </cell>
          <cell r="AK78" t="str">
            <v>2 2. Meses</v>
          </cell>
          <cell r="AL78">
            <v>3</v>
          </cell>
          <cell r="AM78">
            <v>90</v>
          </cell>
          <cell r="AN78">
            <v>45412</v>
          </cell>
          <cell r="AO78" t="str">
            <v>FEBRERO</v>
          </cell>
          <cell r="AP78">
            <v>9858975</v>
          </cell>
          <cell r="AQ78">
            <v>3</v>
          </cell>
          <cell r="AR78">
            <v>3286325</v>
          </cell>
          <cell r="AS78" t="str">
            <v>Profesional II</v>
          </cell>
          <cell r="AT78" t="str">
            <v>1. Pesos Colombianos</v>
          </cell>
          <cell r="AU78" t="str">
            <v>17 17. Contrato de Prestación de Servicios</v>
          </cell>
          <cell r="AV78" t="str">
            <v>Contratos de prestación de servicios profesionales y de apoyo a la gestión</v>
          </cell>
          <cell r="AW78" t="str">
            <v xml:space="preserve">31 31-Servicios Profesionales </v>
          </cell>
          <cell r="BC78" t="str">
            <v>PRESTAR LOS SERVICIOS PROFESIONALES PARA LA EJ ECUCION DE LAS ACTIVIDADES TECNICAS Y ADMINISTRATIVAS RELACIONADAS CON LA ATENClON DE CASOS POR PRESUNTO MALTRATO DE ANIMALES DOMESTICOS, DE GRANJA Y NO CONVENCIONALES EN EL DISTRITO CAPITAL</v>
          </cell>
          <cell r="BD78" t="str">
            <v>1.Realizar las visitas de verificación de condiciones de bienestar de los casos de presunto maltrato animales allegados al instituto, con el fin de emitir un concepto técnico de bienestar y a partir de ello, determinar el procedimiento administrative y/o legal a seguir. 2. Diligenciar con calidad los formatos establecidos en los procedimientos de la Subdirección de Atención a la fauna y entregarlos de manera oportuna digital y físicamente. 3. Realizar el seguimiento administrative y técnico relacionado con los animales de granja y no convencionales que se encuentran en custodia del Instituto ya sea en  Hogares de Paso o procesos de adopción. 4.Apoyar las jornadas de adopciones o brigadas médicas en las que se solicite el acompañamiento.5.Proyectar las respuestas de las peticiones ciudadanas y/o requerimientos de otros actores internes o externos que le sean asignados, atendiendo al cumplimiento de los términos de Ley, y el correcto registro de dates en los sistemas de información del programa Escuadrón Anticrueldad. 6. Asistir y participar en las reuniones, capacitaciones, audiencias o tramites virtuales o presenciales que le sean asignados y que se encuentren relacionados con las obligaciones a su cargo. Contar con elementos básicos que le permitan cumplir adecuadamente sus obligaciones contractuales. Las demás obligaciones requeridas y que se relacionen con el objeto contractual.</v>
          </cell>
          <cell r="BE78" t="str">
            <v>SUBDIRECCIÓN DE ATENCION A LA FAUNA</v>
          </cell>
          <cell r="BF78" t="str">
            <v>GRANJA</v>
          </cell>
          <cell r="BN78" t="str">
            <v>1 1. Inversión</v>
          </cell>
          <cell r="BO78" t="str">
            <v>7551-3</v>
          </cell>
          <cell r="BP78" t="str">
            <v>6 6: Prestacion de servicios</v>
          </cell>
          <cell r="BQ78" t="str">
            <v>306</v>
          </cell>
          <cell r="BS78">
            <v>257</v>
          </cell>
          <cell r="BT78">
            <v>9858975</v>
          </cell>
          <cell r="BU78" t="str">
            <v xml:space="preserve">1 1. Nacional </v>
          </cell>
          <cell r="BV78" t="str">
            <v>1 1. Ingresos Corrientes</v>
          </cell>
          <cell r="CY78">
            <v>45412</v>
          </cell>
          <cell r="CZ78">
            <v>9858975</v>
          </cell>
          <cell r="DA78" t="str">
            <v>EJECUCION</v>
          </cell>
          <cell r="DB78">
            <v>9858975</v>
          </cell>
          <cell r="DC78">
            <v>0</v>
          </cell>
        </row>
        <row r="79">
          <cell r="F79">
            <v>199</v>
          </cell>
          <cell r="G79" t="str">
            <v>PA-199-2024</v>
          </cell>
          <cell r="H79" t="str">
            <v>CO1.PCCNTR.5921076</v>
          </cell>
          <cell r="I79">
            <v>45331</v>
          </cell>
          <cell r="J79" t="str">
            <v xml:space="preserve">1 1. Natural </v>
          </cell>
          <cell r="K79" t="str">
            <v>26 26-Persona Natural</v>
          </cell>
          <cell r="L79" t="str">
            <v>MARTHA LUCIA PERDOMO RODRIGUEZ</v>
          </cell>
          <cell r="M79">
            <v>40421753</v>
          </cell>
          <cell r="N79">
            <v>1</v>
          </cell>
          <cell r="O79" t="str">
            <v>San Martin</v>
          </cell>
          <cell r="P79">
            <v>28644</v>
          </cell>
          <cell r="Q79" t="str">
            <v>San Martin</v>
          </cell>
          <cell r="R79" t="str">
            <v>1 1. Nacional</v>
          </cell>
          <cell r="S79" t="str">
            <v>3 3. Único Contratista</v>
          </cell>
          <cell r="T79" t="str">
            <v>CL161188 82 TOS</v>
          </cell>
          <cell r="U79">
            <v>3106665076</v>
          </cell>
          <cell r="V79" t="str">
            <v>mperdomo78@hotmallcom</v>
          </cell>
          <cell r="X79" t="str">
            <v>ADMINISTRACION DE EMPRESAS Y ESPECIALIZACION EN GESTION DE PROYECTOS EDUCATIVOS</v>
          </cell>
          <cell r="AH79" t="str">
            <v>https://community.secop.gov.co/Public/Tendering/ContractNoticePhases/View?PPI=CO1.PPI.29808499&amp;isFromPublicArea=True&amp;isModal=False</v>
          </cell>
          <cell r="AI79">
            <v>45331</v>
          </cell>
          <cell r="AJ79">
            <v>45334</v>
          </cell>
          <cell r="AK79" t="str">
            <v>2 2. Meses</v>
          </cell>
          <cell r="AL79">
            <v>3</v>
          </cell>
          <cell r="AM79">
            <v>90</v>
          </cell>
          <cell r="AN79">
            <v>45412</v>
          </cell>
          <cell r="AO79" t="str">
            <v>FEBRERO</v>
          </cell>
          <cell r="AP79">
            <v>9858975</v>
          </cell>
          <cell r="AQ79">
            <v>3</v>
          </cell>
          <cell r="AR79">
            <v>3286325</v>
          </cell>
          <cell r="AS79" t="str">
            <v>Profesional II</v>
          </cell>
          <cell r="AT79" t="str">
            <v>1. Pesos Colombianos</v>
          </cell>
          <cell r="AU79" t="str">
            <v>17 17. Contrato de Prestación de Servicios</v>
          </cell>
          <cell r="AV79" t="str">
            <v>Contratos de prestación de servicios profesionales y de apoyo a la gestión</v>
          </cell>
          <cell r="AW79" t="str">
            <v xml:space="preserve">31 31-Servicios Profesionales </v>
          </cell>
          <cell r="BC79" t="str">
            <v>PRESTAR SERVICIOS PROFESIONALES DE APOYO EN LA ARTICULACIÓN DEL COMPONENTE SOCIAL PARA LOS PROGRAMAS DE LA SUBDIRECCIÓN DE ATENCIÓN A LA FAUNA Y GESTIONAR TODO LO RELACIONADO CON EL SISTEMA DISTRITAL DE CUIDADO</v>
          </cell>
          <cell r="BE79" t="str">
            <v>SUBDIRECCIÓN DE ATENCION A LA FAUNA</v>
          </cell>
          <cell r="BF79" t="str">
            <v>COMPONENTE SOCIAL</v>
          </cell>
          <cell r="BN79" t="str">
            <v>1 1. Inversión</v>
          </cell>
          <cell r="BO79" t="str">
            <v>7551-2</v>
          </cell>
          <cell r="BP79" t="str">
            <v>6 6: Prestacion de servicios</v>
          </cell>
          <cell r="BQ79" t="str">
            <v>159</v>
          </cell>
          <cell r="BS79">
            <v>255</v>
          </cell>
          <cell r="BT79">
            <v>9858975</v>
          </cell>
          <cell r="BU79" t="str">
            <v xml:space="preserve">1 1. Nacional </v>
          </cell>
          <cell r="BV79" t="str">
            <v>1 1. Ingresos Corrientes</v>
          </cell>
          <cell r="CY79">
            <v>45412</v>
          </cell>
          <cell r="CZ79">
            <v>9858975</v>
          </cell>
          <cell r="DA79" t="str">
            <v>EJECUCION</v>
          </cell>
          <cell r="DB79">
            <v>9858975</v>
          </cell>
          <cell r="DC79">
            <v>0</v>
          </cell>
        </row>
        <row r="80">
          <cell r="F80">
            <v>210</v>
          </cell>
          <cell r="G80" t="str">
            <v>PA-210-2024</v>
          </cell>
          <cell r="H80" t="str">
            <v>CO1.PCCNTR.5941766</v>
          </cell>
          <cell r="I80">
            <v>45335</v>
          </cell>
          <cell r="J80" t="str">
            <v xml:space="preserve">1 1. Natural </v>
          </cell>
          <cell r="K80" t="str">
            <v>26 26-Persona Natural</v>
          </cell>
          <cell r="L80" t="str">
            <v>JUANITA VELANDIA HERNANDEZ</v>
          </cell>
          <cell r="M80">
            <v>1072922066</v>
          </cell>
          <cell r="N80">
            <v>5</v>
          </cell>
          <cell r="O80" t="str">
            <v>Bogota</v>
          </cell>
          <cell r="P80">
            <v>34636</v>
          </cell>
          <cell r="Q80" t="str">
            <v>Bogota</v>
          </cell>
          <cell r="R80" t="e">
            <v>#N/A</v>
          </cell>
          <cell r="S80" t="e">
            <v>#N/A</v>
          </cell>
          <cell r="T80" t="str">
            <v>CL 138 58 D 01 IN 5</v>
          </cell>
          <cell r="U80">
            <v>3213822945</v>
          </cell>
          <cell r="V80" t="str">
            <v>juana9410@gmail.com</v>
          </cell>
          <cell r="X80" t="str">
            <v>MEDICINA VETERINARIA</v>
          </cell>
          <cell r="AA80" t="str">
            <v>NUEVO</v>
          </cell>
          <cell r="AH80" t="str">
            <v>https://community.secop.gov.co/Public/Tendering/ContractNoticePhases/View?PPI=CO1.PPI.29873033&amp;isFromPublicArea=True&amp;isModal=False</v>
          </cell>
          <cell r="AI80">
            <v>45336</v>
          </cell>
          <cell r="AJ80">
            <v>45337</v>
          </cell>
          <cell r="AK80" t="str">
            <v>2 2. Meses</v>
          </cell>
          <cell r="AL80">
            <v>3</v>
          </cell>
          <cell r="AM80">
            <v>90</v>
          </cell>
          <cell r="AN80">
            <v>45412</v>
          </cell>
          <cell r="AO80" t="str">
            <v>FEBRERO</v>
          </cell>
          <cell r="AP80">
            <v>10884000</v>
          </cell>
          <cell r="AQ80">
            <v>3</v>
          </cell>
          <cell r="AR80">
            <v>3628000</v>
          </cell>
          <cell r="AS80" t="str">
            <v>Profesional II</v>
          </cell>
          <cell r="AT80" t="str">
            <v>1. Pesos Colombianos</v>
          </cell>
          <cell r="AU80" t="str">
            <v>17 17. Contrato de Prestación de Servicios</v>
          </cell>
          <cell r="AV80" t="str">
            <v>Contratos de prestación de servicios profesionales y de apoyo a la gestión</v>
          </cell>
          <cell r="AW80" t="str">
            <v xml:space="preserve">31 31-Servicios Profesionales </v>
          </cell>
          <cell r="BC80" t="str">
            <v>PRESTAR LOS SERVICIOS PROFESIONALES PARA IMPLEMENTAR Y DESARROLLAR INTEGRALMENTE LAS FUNCIONES DE INSPECCION Y VIGILANCIA HACIA LOS PRESTADORES DE SERVICOS QUE EFECTUEN ACTIVIDADES CON Y PARA ANIMALES EN EL DISTRITO CAPITAL Y VINCULARLOS A LA ESTRATEGIA DE REGULACION DEL INSTITUTO</v>
          </cell>
          <cell r="BD80" t="str">
            <v>1. Elaborar y ejecutar un plan de
trabajo según las actividades en el Plan de acción 2024 del área de regulación, concertadas con la
supervisión del contrato.
2. Gestionar y ejecutar los procesos de socialización de protocolos, guías y/o lineamientos de
regulación para los prestadores de servicio para y con los animales para la
vinculación al proceso de regulación del instituto.
3. Apoyar la construcción diseño y desarrollo de protocolos, lineamientos y/o guías de buenas
prácticas en bienestar animal para la prestación de servicios para y con los animales en el Distrito
Capital.4. Acompañar la construcción de los procesos, procedimientos y formatos
correspondientes para la implementación de las funciones de
Inspección y Vigilancia de manera institucional (Acuerdo 761 de 2020).
Asesora de Planeación.
5. Contribuir con la implementación, seguimiento y reporte correspondiente del Acuerdo 801 de
2021.
6. Coordinar, programar y participar en operativos, realizar visitas de verificación y/o segimiento de
condiciones de bienestar de los animales
sujetos de prestaciones de servicios, según lo establecido por el Acuerdo 761 de 2020
7. Ordenar, clasificar, archivar y mantener actualizados todos los instrumentos de consolidación de
información y bases de datos de las acciones llevadas a cabo para la estrategia de regulación, de
acuerdo con los parámetros dados por el IDPYBA.
8. Apoyar la elaboración oportuna de respuestas a los requerimientos, derechos de petición, o
solicitudes de información por parte de entes de control, autoridades administrativas o comunidad
en general.
9. Asistir, apoyar y/o participar de las diferentes actividades y/o eventos y/o reuniones
institucionales. 10. Las demás que le sean asignadas por el supervisor que tengan relación con el
objeto del contrato.</v>
          </cell>
          <cell r="BE80" t="str">
            <v>SUBDIRECCION CULTURA CIUDADANA Y GESTION DEL CONOCIMIENTO</v>
          </cell>
          <cell r="BF80" t="str">
            <v>INSPECCION Y VIGILANCIA</v>
          </cell>
          <cell r="BN80" t="str">
            <v>1 1. Inversión</v>
          </cell>
          <cell r="BO80" t="str">
            <v>7560-1</v>
          </cell>
          <cell r="BP80" t="str">
            <v>6 6: Prestacion de servicios</v>
          </cell>
          <cell r="BQ80" t="str">
            <v>405</v>
          </cell>
          <cell r="BS80">
            <v>268</v>
          </cell>
          <cell r="BT80">
            <v>10884000</v>
          </cell>
          <cell r="BU80" t="str">
            <v xml:space="preserve">1 1. Nacional </v>
          </cell>
          <cell r="BV80" t="str">
            <v>1 1. Ingresos Corrientes</v>
          </cell>
          <cell r="CY80">
            <v>45412</v>
          </cell>
          <cell r="CZ80">
            <v>10884000</v>
          </cell>
          <cell r="DA80" t="str">
            <v>EJECUCION</v>
          </cell>
          <cell r="DB80">
            <v>10884000</v>
          </cell>
          <cell r="DC80">
            <v>0</v>
          </cell>
        </row>
        <row r="81">
          <cell r="F81">
            <v>226</v>
          </cell>
          <cell r="G81" t="str">
            <v>PA-226-2024</v>
          </cell>
          <cell r="H81" t="str">
            <v>CO1.PCCNTR.5982572</v>
          </cell>
          <cell r="I81">
            <v>45343</v>
          </cell>
          <cell r="J81" t="str">
            <v xml:space="preserve">1 1. Natural </v>
          </cell>
          <cell r="K81" t="str">
            <v>26 26-Persona Natural</v>
          </cell>
          <cell r="L81" t="str">
            <v>YANETH PATRICIA MORA CALDERON</v>
          </cell>
          <cell r="M81">
            <v>52848543</v>
          </cell>
          <cell r="N81">
            <v>7</v>
          </cell>
          <cell r="O81" t="str">
            <v>Tolima</v>
          </cell>
          <cell r="P81">
            <v>29349</v>
          </cell>
          <cell r="Q81" t="str">
            <v>Bogota</v>
          </cell>
          <cell r="R81" t="e">
            <v>#N/A</v>
          </cell>
          <cell r="S81" t="e">
            <v>#N/A</v>
          </cell>
          <cell r="T81" t="str">
            <v>CL 72 F 113 21</v>
          </cell>
          <cell r="U81">
            <v>4962441</v>
          </cell>
          <cell r="V81" t="str">
            <v>ymorac8812@gmail.com</v>
          </cell>
          <cell r="X81" t="str">
            <v>BILIOTECOLOGIA Y ARCHIVISTICA</v>
          </cell>
          <cell r="AA81" t="str">
            <v>NUEVO</v>
          </cell>
          <cell r="AH81" t="str">
            <v>https://community.secop.gov.co/Public/Tendering/OpportunityDetail/Index?noticeUID=CO1.NTC.5701891&amp;isFromPublicArea=True&amp;isModal=False</v>
          </cell>
          <cell r="AI81">
            <v>45344</v>
          </cell>
          <cell r="AJ81">
            <v>45345</v>
          </cell>
          <cell r="AK81" t="str">
            <v>2 2. Meses</v>
          </cell>
          <cell r="AL81">
            <v>3</v>
          </cell>
          <cell r="AM81">
            <v>90</v>
          </cell>
          <cell r="AN81">
            <v>45412</v>
          </cell>
          <cell r="AO81" t="str">
            <v>FEBRERO</v>
          </cell>
          <cell r="AP81">
            <v>8550000</v>
          </cell>
          <cell r="AQ81">
            <v>3</v>
          </cell>
          <cell r="AR81">
            <v>2850000</v>
          </cell>
          <cell r="AS81" t="str">
            <v>Profesional II</v>
          </cell>
          <cell r="AT81" t="str">
            <v>1. Pesos Colombianos</v>
          </cell>
          <cell r="AU81" t="str">
            <v>17 17. Contrato de Prestación de Servicios</v>
          </cell>
          <cell r="AV81" t="str">
            <v>Contratos de prestación de servicios profesionales y de apoyo a la gestión</v>
          </cell>
          <cell r="AW81" t="str">
            <v xml:space="preserve">31 31-Servicios Profesionales </v>
          </cell>
          <cell r="BC81" t="str">
            <v>PRESTAR LOS SERVICIOS PROFESIONALES LA GESTION PARA REALIZAR LAS ACTIVIDADES RELACIONADAS CON LA TRANSFERENCIA DE ARCHIVOS Y DESARROLLO DE LOS INSTRUMENTOS Y HERRAMIENTAS ARCHIVISTICAS</v>
          </cell>
          <cell r="BD81" t="str">
            <v xml:space="preserve">1. Actualizar las políticas, planes y programas institucionales para el desarrollo de la función archivística. 2. Formular y actualizar los instrumentos y herramientas archivísticas según la normatividad vigente. 3. Recibir las transferencias primarias documentales de las diferentes dependencias del IDPYBA, de acuerdo con los tiempos de retención establecidos en la Tabla de Retención Documental del Instituto. 4. Participar activamente en la implementación y mantenimiento del Modelo Integrado de Planeación y Gestión de la Entidad – MIPG. 5. Sensibilizar y capacitar a los servidores públicos y contratistas de la entidad en temas referentes a la Gestión Documental. 6. Apoyar la supervisión de los contratos que se requiera y formular los planes de trabajo del grupo de Gestión Documental Elaborar, preparar y presentar los informes requeridos por el supervisor del contrato. 7. Brindar la atención oportuna garantizando la accesibilidad a la información conforme al Programa de Gestión Documental. 8. Asegurar y proteger la integridad de los bienes documentales propiedad del Instituto Distrital de Protección y Bienestar Animal, que hacen parte de su misionalidad y constituyen patrimonio documental. 9. Asistir a las reuniones convocadas por el Supervisor del Contrato. 10. Las demás asignadas por el supervisor del contrato. </v>
          </cell>
          <cell r="BE81" t="str">
            <v>SUBDIRECCIÓN DE GESTIÓN CORPORATIVA</v>
          </cell>
          <cell r="BF81" t="str">
            <v>GESTION DOCUMENTAL</v>
          </cell>
          <cell r="BN81" t="str">
            <v>2 2. Funcionamiento</v>
          </cell>
          <cell r="BO81" t="str">
            <v>FUN</v>
          </cell>
          <cell r="BP81" t="str">
            <v>6 6: Prestacion de servicios</v>
          </cell>
          <cell r="BQ81" t="str">
            <v>389</v>
          </cell>
          <cell r="BS81">
            <v>295</v>
          </cell>
          <cell r="BT81">
            <v>8550000</v>
          </cell>
          <cell r="BU81" t="str">
            <v xml:space="preserve">1 1. Nacional </v>
          </cell>
          <cell r="BV81" t="str">
            <v>1 1. Ingresos Corrientes</v>
          </cell>
          <cell r="CY81">
            <v>45412</v>
          </cell>
          <cell r="CZ81">
            <v>8550000</v>
          </cell>
          <cell r="DA81" t="str">
            <v>EJECUCION</v>
          </cell>
          <cell r="DB81">
            <v>8550000</v>
          </cell>
          <cell r="DC81">
            <v>0</v>
          </cell>
        </row>
        <row r="82">
          <cell r="F82">
            <v>239</v>
          </cell>
          <cell r="G82" t="str">
            <v>PA-239-2024</v>
          </cell>
          <cell r="H82" t="str">
            <v>CO1.PCCNTR.6004876</v>
          </cell>
          <cell r="I82">
            <v>45348</v>
          </cell>
          <cell r="J82" t="str">
            <v xml:space="preserve">1 1. Natural </v>
          </cell>
          <cell r="K82" t="str">
            <v>26 26-Persona Natural</v>
          </cell>
          <cell r="L82" t="str">
            <v>ALEJANDRA LOPEZ PACHECO</v>
          </cell>
          <cell r="M82">
            <v>1014306302</v>
          </cell>
          <cell r="N82">
            <v>6</v>
          </cell>
          <cell r="O82" t="str">
            <v>Bogota</v>
          </cell>
          <cell r="P82">
            <v>36329</v>
          </cell>
          <cell r="Q82" t="str">
            <v>Bogota</v>
          </cell>
          <cell r="R82" t="e">
            <v>#N/A</v>
          </cell>
          <cell r="S82" t="e">
            <v>#N/A</v>
          </cell>
          <cell r="T82" t="str">
            <v>CL 80 A 112 35 IN 10 AP 402</v>
          </cell>
          <cell r="U82">
            <v>3214959233</v>
          </cell>
          <cell r="V82" t="str">
            <v>aleja_1899@hotmail.com</v>
          </cell>
          <cell r="X82" t="str">
            <v>MEDICINA VETERINARIA</v>
          </cell>
          <cell r="AA82" t="str">
            <v>NUEVO</v>
          </cell>
          <cell r="AH82" t="str">
            <v>https://community.secop.gov.co/Public/Tendering/OpportunityDetail/Index?noticeUID=CO1.NTC.5729905&amp;isFromPublicArea=True&amp;isModal=False</v>
          </cell>
          <cell r="AI82">
            <v>45348</v>
          </cell>
          <cell r="AJ82" t="str">
            <v>SIN ACTA DE INICIO</v>
          </cell>
          <cell r="AK82" t="str">
            <v>2 2. Meses</v>
          </cell>
          <cell r="AL82">
            <v>3</v>
          </cell>
          <cell r="AM82">
            <v>90</v>
          </cell>
          <cell r="AN82">
            <v>45412</v>
          </cell>
          <cell r="AO82" t="str">
            <v>FEBRERO</v>
          </cell>
          <cell r="AP82">
            <v>9858975</v>
          </cell>
          <cell r="AQ82">
            <v>3</v>
          </cell>
          <cell r="AR82">
            <v>3286325</v>
          </cell>
          <cell r="AS82" t="str">
            <v>Profesional II</v>
          </cell>
          <cell r="AT82" t="str">
            <v>1. Pesos Colombianos</v>
          </cell>
          <cell r="AU82" t="str">
            <v>17 17. Contrato de Prestación de Servicios</v>
          </cell>
          <cell r="AV82" t="str">
            <v>Contratos de prestación de servicios profesionales y de apoyo a la gestión</v>
          </cell>
          <cell r="AW82" t="str">
            <v xml:space="preserve">31 31-Servicios Profesionales </v>
          </cell>
          <cell r="BC82" t="str">
            <v>PRESTAR LOS SERVICIOS PROFESIONALES VETERINARIOS PARA EJECUTAR LAS ACTIVIDADES DEFINIDAS PARA EL ADECUADO DESARROLLO DEL PROGRAMA DE ADOPCIONES Y HOGARES DE PASO DEL INSTITUTO DISTRITAL DE PROTECCltiN Y BIENESTAR ANIMAL</v>
          </cell>
          <cell r="BD82" t="str">
            <v>1.Examinar los animales que entran al programa de adopciones y hogares de paso para verificar que cumplan con los criterios establecidos en el protocolo y en caso de requerirlo instaurar tratamiento. 2 Completar los formularios de solicitud para los programas de hogares de paso y adopciones, y en caso de no ser factible, llevar a cabo el archivo de dichas solicitudes de inscripción.3. Asistir y participar en las reuniones, mesas de trabajo y capacitaciones que sean desarrolladas por los diferentes programas del IDPYBA. 4. Efectuar el seguimiento de los animales que son llevados a los hogares de paso por el distrito realizando las recomendaciones médicas para los animales que están bajo la custodia del IDPYBA, en los casos que aplique.5. Asistir a las actividades y jornadas que realice el instituto relacionadas con los programas Hogares de paso, y adopciones. 6. Desarrollar las respuestas a solicitudes de entes internes y externos relacionados con el tema objeto del contrato. 7. Tramitar con calidad los formatos establecidos en los procedimientos de la Subdirección de Atención a la fauna y entregar con oportunidad los formatos para dar cumplimiento a las metas planteadas para el del cuatrienio por la entidad.8. Participar en las socializaciones planificadas con los animales que están en proceso de adopción y/o hogar de paso para familiarizarse con sus rasgos distintivos y peculiaridades.9. Llevar a cabo procedimientos y cuidados terapéuticos ypostoperatorios en los animales que seencuentran en hogar de paso. 10. Contar con elementos de protección personal y elementos básicos que le permitan cumplir adecuadamente sus obligaciones contractuales y hacer uso adecuado de los mismos.11. Las demás que le sean asignadas por el supervisor, relacionadas con el objeto del contrato.</v>
          </cell>
          <cell r="BE82" t="str">
            <v>SUBDIRECCIÓN DE ATENCION A LA FAUNA</v>
          </cell>
          <cell r="BF82" t="str">
            <v>ADOPCIONES</v>
          </cell>
          <cell r="BN82" t="str">
            <v>1 1. Inversión</v>
          </cell>
          <cell r="BO82" t="str">
            <v>7551-2</v>
          </cell>
          <cell r="BP82" t="str">
            <v>6 6: Prestacion de servicios</v>
          </cell>
          <cell r="BQ82" t="str">
            <v>138</v>
          </cell>
          <cell r="BS82">
            <v>306</v>
          </cell>
          <cell r="BT82">
            <v>9858975</v>
          </cell>
          <cell r="BU82" t="str">
            <v xml:space="preserve">1 1. Nacional </v>
          </cell>
          <cell r="BV82" t="str">
            <v>1 1. Ingresos Corrientes</v>
          </cell>
          <cell r="CY82">
            <v>45412</v>
          </cell>
          <cell r="CZ82">
            <v>9858975</v>
          </cell>
          <cell r="DA82" t="str">
            <v>EJECUCION</v>
          </cell>
          <cell r="DB82">
            <v>9858975</v>
          </cell>
          <cell r="DC82">
            <v>0</v>
          </cell>
        </row>
        <row r="83">
          <cell r="F83">
            <v>24</v>
          </cell>
          <cell r="G83" t="str">
            <v>PA-024-2024</v>
          </cell>
          <cell r="H83" t="str">
            <v>CO1.PCCNTR.5733011</v>
          </cell>
          <cell r="I83">
            <v>45303</v>
          </cell>
          <cell r="J83" t="str">
            <v xml:space="preserve">1 1. Natural </v>
          </cell>
          <cell r="K83" t="str">
            <v>26 26-Persona Natural</v>
          </cell>
          <cell r="L83" t="str">
            <v>LAURA SOFIA VILLATE LEMUS</v>
          </cell>
          <cell r="M83">
            <v>1072704350</v>
          </cell>
          <cell r="N83">
            <v>8</v>
          </cell>
          <cell r="O83" t="str">
            <v>CHIA</v>
          </cell>
          <cell r="P83">
            <v>34625</v>
          </cell>
          <cell r="Q83" t="str">
            <v>SOGAMOSO</v>
          </cell>
          <cell r="R83" t="str">
            <v>1 1. Nacional</v>
          </cell>
          <cell r="S83" t="str">
            <v>3 3. Único Contratista</v>
          </cell>
          <cell r="T83" t="str">
            <v>CRA 55 152 B 68</v>
          </cell>
          <cell r="U83" t="str">
            <v>3172761354</v>
          </cell>
          <cell r="V83" t="str">
            <v>lausofi9410@gmail.com</v>
          </cell>
          <cell r="X83" t="str">
            <v>MEDICO VETERINARIO</v>
          </cell>
          <cell r="Y83" t="str">
            <v>NO</v>
          </cell>
          <cell r="Z83" t="str">
            <v>NO</v>
          </cell>
          <cell r="AA83" t="str">
            <v>ANTIGUO</v>
          </cell>
          <cell r="AB83" t="str">
            <v>Ninguno</v>
          </cell>
          <cell r="AC83" t="str">
            <v>MUJER</v>
          </cell>
          <cell r="AD83" t="str">
            <v>N/A</v>
          </cell>
          <cell r="AE83" t="str">
            <v>N/A</v>
          </cell>
          <cell r="AF83" t="str">
            <v>N/A</v>
          </cell>
          <cell r="AG83" t="str">
            <v>N/A</v>
          </cell>
          <cell r="AH83" t="str">
            <v>https://community.secop.gov.co/Public/Tendering/OpportunityDetail/Index?noticeUID=CO1.NTC.5421483&amp;isFromPublicArea=True&amp;isModal=Fal</v>
          </cell>
          <cell r="AI83">
            <v>45303</v>
          </cell>
          <cell r="AJ83">
            <v>45317</v>
          </cell>
          <cell r="AK83" t="str">
            <v>2 2. Meses</v>
          </cell>
          <cell r="AL83">
            <v>3</v>
          </cell>
          <cell r="AM83">
            <v>90</v>
          </cell>
          <cell r="AN83">
            <v>45407</v>
          </cell>
          <cell r="AO83" t="str">
            <v>ENERO</v>
          </cell>
          <cell r="AP83">
            <v>11001540</v>
          </cell>
          <cell r="AQ83">
            <v>3</v>
          </cell>
          <cell r="AR83">
            <v>3667180</v>
          </cell>
          <cell r="AS83" t="str">
            <v>Profesional III</v>
          </cell>
          <cell r="AT83" t="str">
            <v>1. Pesos Colombianos</v>
          </cell>
          <cell r="AU83" t="str">
            <v>17 17. Contrato de Prestación de Servicios</v>
          </cell>
          <cell r="AV83" t="str">
            <v>Contratos de prestación de servicios profesionales y de apoyo a la gestión</v>
          </cell>
          <cell r="AW83" t="str">
            <v xml:space="preserve">31 31-Servicios Profesionales </v>
          </cell>
          <cell r="AX83" t="str">
            <v>NA</v>
          </cell>
          <cell r="AY83" t="str">
            <v>5 5. Contratación directa</v>
          </cell>
          <cell r="AZ83" t="str">
            <v>33 Prestación de Servicios Profesionales y Apoyo (5-8)</v>
          </cell>
          <cell r="BA83" t="str">
            <v>Prestación Servicios</v>
          </cell>
          <cell r="BB83" t="str">
            <v>1 1. Ley 80</v>
          </cell>
          <cell r="BC83" t="str">
            <v>PRESTAR SERVICIOS PROFESIONALES COMO MEDICO VETERINARIO PARA EL DESARROLLO, EJECUClON Y SEGUIMIENTO TECNICO DEL PROGRAMA DE URGENCIAS VETERINARIAS EN EL DISTRITO CAPITAL.</v>
          </cell>
          <cell r="BD83" t="str">
            <v>1. Cumplir con procedimientos y protocolos definidos por la Subdirección de Atención
a la Fauna para cada uno de sus programas y de acuerdo con su objeto contractual. 2. Cumplir con
cada una de las actividades propuestas de acuerdo con cronograma de trabajo establecido de manera
mensual.3. Apoyar técnica y operativamente la ejecución del programa de Urgencias Veterinarias en las
20 Localidades del Distrito Capital, brindando asistencia médico-veterinaria en todos los casos requeridos. 4. Hacer seguimiento de los casos atendidos por el programa de Urgencias Veterinarias, realizando rondas medicas a los pacientes alojados en clínica operadora. 5. Contar con elementos básicos que le permitan cumplir adecuadamente sus obligaciones contractuales, así como custodiar y hacer seguimiento de los implementos e insumos médicos entregados para la atención médica. 6. Apoyar las jornadas de adopciones o brigadas médicas en las que se solicite el acompañamiento. 7. Organizar la documentación producida y recibida en ejercicio de sus funciones de acuerdo con los procedimientos de gestión documental vigentes, así como gestionar las transferencias primarias conforme a la tabla de retención documental de la entidad. 8. Participar en reuniones, mesas de trabajo a las que sea convocado. 9. Participar de las mesas de trabajo con las entidades distritales y locales que correspondan y a las que sea designado. 10. Las demás que le sean asignadas por el supervisor del contrato</v>
          </cell>
          <cell r="BE83" t="str">
            <v>SUBDIRECCIÓN DE ATENCION A LA FAUNA</v>
          </cell>
          <cell r="BF83" t="str">
            <v>URGENCIAS VETERINARIAS</v>
          </cell>
          <cell r="BH83">
            <v>1105673572</v>
          </cell>
          <cell r="BI83">
            <v>0</v>
          </cell>
          <cell r="BJ83" t="str">
            <v>OSCAR ALEXANDER JIMENEZ MANTHA</v>
          </cell>
          <cell r="BK83" t="str">
            <v>Subdirector de Atención a la Fauna</v>
          </cell>
          <cell r="BL83" t="str">
            <v>SUBDIRECCIÓN DE ATENCIÓN A LA FAUNA</v>
          </cell>
          <cell r="BM83" t="str">
            <v>JESUS ALBERTO MARTINEZ CESPEDES</v>
          </cell>
          <cell r="BN83" t="str">
            <v>1 1. Inversión</v>
          </cell>
          <cell r="BO83" t="str">
            <v>7551-2</v>
          </cell>
          <cell r="BP83" t="str">
            <v>6 6: Prestacion de servicios</v>
          </cell>
          <cell r="BQ83" t="str">
            <v>65</v>
          </cell>
          <cell r="BS83">
            <v>33</v>
          </cell>
          <cell r="BT83">
            <v>11001540</v>
          </cell>
          <cell r="BU83" t="str">
            <v xml:space="preserve">1 1. Nacional </v>
          </cell>
          <cell r="BV83" t="str">
            <v>1 1. Ingresos Corrientes</v>
          </cell>
          <cell r="CY83">
            <v>45407</v>
          </cell>
          <cell r="CZ83">
            <v>11001540</v>
          </cell>
          <cell r="DA83" t="str">
            <v>EJECUCION</v>
          </cell>
          <cell r="DB83">
            <v>11001540</v>
          </cell>
          <cell r="DC83">
            <v>0</v>
          </cell>
        </row>
        <row r="84">
          <cell r="F84">
            <v>28</v>
          </cell>
          <cell r="G84" t="str">
            <v>PA-028-2024</v>
          </cell>
          <cell r="H84" t="str">
            <v>CO1.PCCNTR.5729572</v>
          </cell>
          <cell r="I84">
            <v>45302</v>
          </cell>
          <cell r="J84" t="str">
            <v xml:space="preserve">1 1. Natural </v>
          </cell>
          <cell r="K84" t="str">
            <v>26 26-Persona Natural</v>
          </cell>
          <cell r="L84" t="str">
            <v>MARY STEFFANI CHACON BARAJAS</v>
          </cell>
          <cell r="M84">
            <v>1015427154</v>
          </cell>
          <cell r="N84">
            <v>5</v>
          </cell>
          <cell r="O84" t="str">
            <v>Bogotá</v>
          </cell>
          <cell r="P84">
            <v>33400</v>
          </cell>
          <cell r="Q84" t="str">
            <v>Bogotá</v>
          </cell>
          <cell r="R84" t="str">
            <v>1 1. Nacional</v>
          </cell>
          <cell r="S84" t="str">
            <v>3 3. Único Contratista</v>
          </cell>
          <cell r="T84" t="str">
            <v>CL 68 A 68 H 28 IN 4</v>
          </cell>
          <cell r="U84">
            <v>3142836687</v>
          </cell>
          <cell r="V84" t="str">
            <v>mafys.chacon@hotmail.com</v>
          </cell>
          <cell r="X84" t="str">
            <v>MEDICINA VETERINARIA</v>
          </cell>
          <cell r="Y84" t="str">
            <v>NO</v>
          </cell>
          <cell r="Z84" t="str">
            <v>NO</v>
          </cell>
          <cell r="AA84" t="str">
            <v>ANTIGUO</v>
          </cell>
          <cell r="AB84" t="str">
            <v>Ninguno</v>
          </cell>
          <cell r="AC84" t="str">
            <v>HOMBRE</v>
          </cell>
          <cell r="AD84" t="str">
            <v>N/A</v>
          </cell>
          <cell r="AE84" t="str">
            <v>N/A</v>
          </cell>
          <cell r="AF84" t="str">
            <v>N/A</v>
          </cell>
          <cell r="AG84" t="str">
            <v>N/A</v>
          </cell>
          <cell r="AH84" t="str">
            <v>https://community.secop.gov.co/Public/Tendering/OpportunityDetail/Index?noticeUID=CO1.NTC.5417407&amp;isFromPublicArea=True&amp;isModal=False</v>
          </cell>
          <cell r="AI84">
            <v>45302</v>
          </cell>
          <cell r="AJ84">
            <v>45304</v>
          </cell>
          <cell r="AK84" t="str">
            <v>2 2. Meses</v>
          </cell>
          <cell r="AL84">
            <v>3</v>
          </cell>
          <cell r="AM84">
            <v>90</v>
          </cell>
          <cell r="AN84">
            <v>45394</v>
          </cell>
          <cell r="AO84" t="str">
            <v>ENERO</v>
          </cell>
          <cell r="AP84">
            <v>11001540</v>
          </cell>
          <cell r="AQ84">
            <v>3</v>
          </cell>
          <cell r="AR84">
            <v>3667180</v>
          </cell>
          <cell r="AS84" t="str">
            <v>Profesional III</v>
          </cell>
          <cell r="AT84" t="str">
            <v>1. Pesos Colombianos</v>
          </cell>
          <cell r="AU84" t="str">
            <v>17 17. Contrato de Prestación de Servicios</v>
          </cell>
          <cell r="AV84" t="str">
            <v>Contratos de prestación de servicios profesionales y de apoyo a la gestión</v>
          </cell>
          <cell r="AW84" t="str">
            <v xml:space="preserve">31 31-Servicios Profesionales </v>
          </cell>
          <cell r="AX84" t="str">
            <v>NA</v>
          </cell>
          <cell r="AY84" t="str">
            <v>5 5. Contratación directa</v>
          </cell>
          <cell r="AZ84" t="str">
            <v>33 Prestación de Servicios Profesionales y Apoyo (5-8)</v>
          </cell>
          <cell r="BA84" t="str">
            <v>Prestación Servicios</v>
          </cell>
          <cell r="BB84" t="str">
            <v>1 1. Ley 80</v>
          </cell>
          <cell r="BC84" t="str">
            <v>PRESTAR SERVICIOS PROFESIONALES COMO MEDICO VETERINARIO PARA EL DESARROLLO, EJECUClON Y SEGUIMIENTO TECNICO DEL PROGRAMA DE URGENCIAS VETERINARIAS EN EL DISTRITO CAPITAL</v>
          </cell>
          <cell r="BD84" t="str">
            <v>1. Cumplir con procedimientos y protocolos definidos por la Subdirección de
Atención a la Fauna para cada uno de sus programas y de acuerdo con su objeto contractual.
2. Cumplir con cada una de las actividades propuestas de acuerdo con cronograma de trabajo establecido de manera mensual. 3. Apoyar técnica y operativamente la ejecución del programa de Urgencias Veterinarias en las 20 localidades del Distrito Capital, brindando asistencia medico-veterinaria en todos los casos requeridos. 4. Hacer seguimiento de los casos atendidos por el programa de Urgencias Veterinarias, realizando rondas medicas a los pacientes alojados en clínica operadora. 5. Contar con elementos básicos que le permitan cumplir adecuadamente sus obligaciones contractuales, así como custodiar y hacer seguimiento de los implementos e insumos médicos entregados para la atención medica. 6.Apoyar las jornadas de adopciones o brigadas medicas en las que se solicite el acompañamiento. 7.0rganizar la documentación producida y recibida en ejercicio de sus funciones de acuerdo con los procedimientos de gestión documental vigentes, así como gestionar las transferencias primarias conforme a la tabla de retención documental de la entidad. 8.Participar en reuniones, mesas de trabajo a las que sea convocado 9. Participar de las mesas de trabajo con las entidades distritales y locales que correspondan y a las que sea designado 10. Las demás que le sean asignadas por el supervisor del contrato</v>
          </cell>
          <cell r="BE84" t="str">
            <v>SUBDIRECCIÓN DE ATENCION A LA FAUNA</v>
          </cell>
          <cell r="BF84" t="str">
            <v>URGENCIAS VETERINARIAS</v>
          </cell>
          <cell r="BH84">
            <v>1105673572</v>
          </cell>
          <cell r="BI84">
            <v>0</v>
          </cell>
          <cell r="BJ84" t="str">
            <v>OSCAR ALEXANDER JIMENEZ MANTHA</v>
          </cell>
          <cell r="BK84" t="str">
            <v>Subdirector de Atención a la Fauna</v>
          </cell>
          <cell r="BL84" t="str">
            <v>SUBDIRECCIÓN DE ATENCIÓN A LA FAUNA</v>
          </cell>
          <cell r="BM84" t="str">
            <v>JESUS ALBERTO MARTINEZ CESPEDES</v>
          </cell>
          <cell r="BN84" t="str">
            <v>1 1. Inversión</v>
          </cell>
          <cell r="BO84" t="str">
            <v>7551-2</v>
          </cell>
          <cell r="BP84" t="str">
            <v>6 6: Prestacion de servicios</v>
          </cell>
          <cell r="BQ84" t="str">
            <v>62</v>
          </cell>
          <cell r="BS84">
            <v>13</v>
          </cell>
          <cell r="BT84">
            <v>11001540</v>
          </cell>
          <cell r="BU84" t="str">
            <v xml:space="preserve">1 1. Nacional </v>
          </cell>
          <cell r="BV84" t="str">
            <v>1 1. Ingresos Corrientes</v>
          </cell>
          <cell r="CY84">
            <v>45394</v>
          </cell>
          <cell r="CZ84">
            <v>11001540</v>
          </cell>
          <cell r="DA84" t="str">
            <v>EJECUCION</v>
          </cell>
          <cell r="DB84">
            <v>11001540</v>
          </cell>
          <cell r="DC84">
            <v>0</v>
          </cell>
        </row>
        <row r="85">
          <cell r="F85">
            <v>29</v>
          </cell>
          <cell r="G85" t="str">
            <v>PA-029-2024</v>
          </cell>
          <cell r="I85">
            <v>45302</v>
          </cell>
          <cell r="J85" t="str">
            <v xml:space="preserve">1 1. Natural </v>
          </cell>
          <cell r="K85" t="str">
            <v>26 26-Persona Natural</v>
          </cell>
          <cell r="L85" t="str">
            <v>MONICA ANDREA MARTINEZ ORTIZ</v>
          </cell>
          <cell r="M85">
            <v>1032457801</v>
          </cell>
          <cell r="N85">
            <v>2</v>
          </cell>
          <cell r="O85" t="str">
            <v>Bogotá</v>
          </cell>
          <cell r="P85">
            <v>34139</v>
          </cell>
          <cell r="Q85" t="str">
            <v>Bogotá</v>
          </cell>
          <cell r="R85" t="str">
            <v>1 1. Nacional</v>
          </cell>
          <cell r="S85" t="str">
            <v>3 3. Único Contratista</v>
          </cell>
          <cell r="T85" t="str">
            <v>CRA 68 B 57D - 04 SUR</v>
          </cell>
          <cell r="U85">
            <v>3138250392</v>
          </cell>
          <cell r="V85" t="str">
            <v>MONNI02@HOTMAIL.COM</v>
          </cell>
          <cell r="X85" t="str">
            <v>MEDICO VETERINARIO</v>
          </cell>
          <cell r="Y85" t="str">
            <v>NO</v>
          </cell>
          <cell r="Z85" t="str">
            <v>NO</v>
          </cell>
          <cell r="AA85" t="str">
            <v>ANTIGUO</v>
          </cell>
          <cell r="AB85" t="str">
            <v>Ninguno</v>
          </cell>
          <cell r="AC85" t="str">
            <v>MUJER</v>
          </cell>
          <cell r="AD85" t="str">
            <v>N/A</v>
          </cell>
          <cell r="AE85" t="str">
            <v>N/A</v>
          </cell>
          <cell r="AF85" t="str">
            <v>N/A</v>
          </cell>
          <cell r="AG85" t="str">
            <v>N/A</v>
          </cell>
          <cell r="AH85" t="str">
            <v>https://community.secop.gov.co/Public/Tendering/OpportunityDetail/Index?noticeUID=CO1.NTC.5419358&amp;isFromPublicArea=True&amp;isModal=False</v>
          </cell>
          <cell r="AI85">
            <v>45303</v>
          </cell>
          <cell r="AJ85">
            <v>45304</v>
          </cell>
          <cell r="AK85" t="str">
            <v>2 2. Meses</v>
          </cell>
          <cell r="AL85">
            <v>3</v>
          </cell>
          <cell r="AM85">
            <v>90</v>
          </cell>
          <cell r="AN85">
            <v>45394</v>
          </cell>
          <cell r="AO85" t="str">
            <v>ENERO</v>
          </cell>
          <cell r="AP85">
            <v>11001540</v>
          </cell>
          <cell r="AQ85">
            <v>3</v>
          </cell>
          <cell r="AR85">
            <v>3667180</v>
          </cell>
          <cell r="AS85" t="str">
            <v>Profesional III</v>
          </cell>
          <cell r="AT85" t="str">
            <v>1. Pesos Colombianos</v>
          </cell>
          <cell r="AU85" t="str">
            <v>17 17. Contrato de Prestación de Servicios</v>
          </cell>
          <cell r="AV85" t="str">
            <v>Contratos de prestación de servicios profesionales y de apoyo a la gestión</v>
          </cell>
          <cell r="AW85" t="str">
            <v xml:space="preserve">31 31-Servicios Profesionales </v>
          </cell>
          <cell r="AX85" t="str">
            <v>NA</v>
          </cell>
          <cell r="AY85" t="str">
            <v>5 5. Contratación directa</v>
          </cell>
          <cell r="AZ85" t="str">
            <v>33 Prestación de Servicios Profesionales y Apoyo (5-8)</v>
          </cell>
          <cell r="BA85" t="str">
            <v>Prestación Servicios</v>
          </cell>
          <cell r="BB85" t="str">
            <v>1 1. Ley 80</v>
          </cell>
          <cell r="BC85" t="str">
            <v>PRESTAR SERVICIOS PROFESIONALES COMO MEDICO VETERINARIO PARA EL DESARROLLO, EJECUCION Y SEGUIMIENTO TECNICO DEL PROGRAMA DE URGENCIAS VETERINARIAS EN EL DISTRITO CAPITAL</v>
          </cell>
          <cell r="BE85" t="str">
            <v>SUBDIRECCIÓN DE ATENCION A LA FAUNA</v>
          </cell>
          <cell r="BF85" t="str">
            <v>URGENCIAS VETERINARIAS</v>
          </cell>
          <cell r="BH85">
            <v>1105673572</v>
          </cell>
          <cell r="BI85">
            <v>0</v>
          </cell>
          <cell r="BJ85" t="str">
            <v>OSCAR ALEXANDER JIMENEZ MANTHA</v>
          </cell>
          <cell r="BK85" t="str">
            <v>Subdirector de Atención a la Fauna</v>
          </cell>
          <cell r="BL85" t="str">
            <v>SUBDIRECCIÓN DE ATENCIÓN A LA FAUNA</v>
          </cell>
          <cell r="BM85" t="str">
            <v>JESUS ALBERTO MARTINEZ CESPEDES</v>
          </cell>
          <cell r="BN85" t="str">
            <v>1 1. Inversión</v>
          </cell>
          <cell r="BO85" t="str">
            <v>7551-2</v>
          </cell>
          <cell r="BP85" t="str">
            <v>6 6: Prestacion de servicios</v>
          </cell>
          <cell r="BQ85" t="str">
            <v>63</v>
          </cell>
          <cell r="BS85">
            <v>26</v>
          </cell>
          <cell r="BT85">
            <v>11001540</v>
          </cell>
          <cell r="BU85" t="str">
            <v xml:space="preserve">1 1. Nacional </v>
          </cell>
          <cell r="BV85" t="str">
            <v>1 1. Ingresos Corrientes</v>
          </cell>
          <cell r="CY85">
            <v>45394</v>
          </cell>
          <cell r="CZ85">
            <v>11001540</v>
          </cell>
          <cell r="DA85" t="str">
            <v>EJECUCION</v>
          </cell>
          <cell r="DB85">
            <v>11001540</v>
          </cell>
          <cell r="DC85">
            <v>0</v>
          </cell>
        </row>
        <row r="86">
          <cell r="F86">
            <v>32</v>
          </cell>
          <cell r="G86" t="str">
            <v>PA-032-2024</v>
          </cell>
          <cell r="H86" t="str">
            <v>CO1.PCCNTR.5732343</v>
          </cell>
          <cell r="I86">
            <v>45302</v>
          </cell>
          <cell r="J86" t="str">
            <v xml:space="preserve">1 1. Natural </v>
          </cell>
          <cell r="K86" t="str">
            <v>26 26-Persona Natural</v>
          </cell>
          <cell r="L86" t="str">
            <v>LAURA ISABEL SILVA ALGARRA</v>
          </cell>
          <cell r="M86">
            <v>1030631273</v>
          </cell>
          <cell r="N86">
            <v>1</v>
          </cell>
          <cell r="O86" t="str">
            <v>Bogotá</v>
          </cell>
          <cell r="P86">
            <v>34245</v>
          </cell>
          <cell r="Q86" t="str">
            <v>Bogotá</v>
          </cell>
          <cell r="R86" t="str">
            <v>1 1. Nacional</v>
          </cell>
          <cell r="S86" t="str">
            <v>3 3. Único Contratista</v>
          </cell>
          <cell r="T86" t="str">
            <v>CRA 72K BIS B 38F 04 SUR</v>
          </cell>
          <cell r="U86" t="str">
            <v>3203048235</v>
          </cell>
          <cell r="V86" t="str">
            <v>lasilva@uan.edu.co</v>
          </cell>
          <cell r="X86" t="str">
            <v>MEDICO VETERINARIO</v>
          </cell>
          <cell r="Y86" t="str">
            <v>NO</v>
          </cell>
          <cell r="Z86" t="str">
            <v>NO</v>
          </cell>
          <cell r="AA86" t="str">
            <v>ANTIGUO</v>
          </cell>
          <cell r="AB86" t="str">
            <v>Ninguno</v>
          </cell>
          <cell r="AC86" t="str">
            <v>MUJER</v>
          </cell>
          <cell r="AD86" t="str">
            <v>N/A</v>
          </cell>
          <cell r="AE86" t="str">
            <v>N/A</v>
          </cell>
          <cell r="AF86" t="str">
            <v>N/A</v>
          </cell>
          <cell r="AG86" t="str">
            <v>N/A</v>
          </cell>
          <cell r="AH86" t="str">
            <v>https://community.secop.gov.co/Public/Tendering/OpportunityDetail/Index?noticeUID=CO1.NTC.5417422&amp;isFromPublicArea=True&amp;isModal=False</v>
          </cell>
          <cell r="AI86">
            <v>45303</v>
          </cell>
          <cell r="AJ86">
            <v>45307</v>
          </cell>
          <cell r="AK86" t="str">
            <v>2 2. Meses</v>
          </cell>
          <cell r="AL86">
            <v>3</v>
          </cell>
          <cell r="AM86">
            <v>90</v>
          </cell>
          <cell r="AN86">
            <v>45397</v>
          </cell>
          <cell r="AO86" t="str">
            <v>ENERO</v>
          </cell>
          <cell r="AP86">
            <v>11001540</v>
          </cell>
          <cell r="AQ86">
            <v>3</v>
          </cell>
          <cell r="AR86">
            <v>3667180</v>
          </cell>
          <cell r="AS86" t="str">
            <v>Profesional III</v>
          </cell>
          <cell r="AT86" t="str">
            <v>1. Pesos Colombianos</v>
          </cell>
          <cell r="AU86" t="str">
            <v>17 17. Contrato de Prestación de Servicios</v>
          </cell>
          <cell r="AV86" t="str">
            <v>Contratos de prestación de servicios profesionales y de apoyo a la gestión</v>
          </cell>
          <cell r="AW86" t="str">
            <v xml:space="preserve">31 31-Servicios Profesionales </v>
          </cell>
          <cell r="AX86" t="str">
            <v>NA</v>
          </cell>
          <cell r="AY86" t="str">
            <v>5 5. Contratación directa</v>
          </cell>
          <cell r="AZ86" t="str">
            <v>33 Prestación de Servicios Profesionales y Apoyo (5-8)</v>
          </cell>
          <cell r="BA86" t="str">
            <v>Prestación Servicios</v>
          </cell>
          <cell r="BB86" t="str">
            <v>1 1. Ley 80</v>
          </cell>
          <cell r="BC86" t="str">
            <v>PRESTAR LOS SERVICIOS PROFESIONALES PARA REALIZAR Y GESTIONAR ACTIVIDADES EN EL CUIDADO Y ATENClON MEDICA, IMPLEMENTACION, DESARROLLO Y SEGUIMIENTO DE LOS PROGRAMAS DE GESTION INTEGRAL, BIENESTAR ANIMAL Y CUSTODIA EN EL DISTRITO CAPITAL.</v>
          </cell>
          <cell r="BD86" t="str">
            <v>1. Realizar triage y asistencia medico veterinaria a los animales que ingresan a la unidad de cuidado animal determinando el procedimiento a seguir, cumpliendo los protocolos y procedimientos de atención definidos por el Instituto. 2. Realizar la toma, remisión y/o procesamiento, asi como el seguimiento de muestras de laboratorio de los animales bajo custodia del Instituto. 3. Prescribir y aplicar productos farmacéuticos y biológicos veterinarios que correspondan, en los animales que se encuentran albergados en la Unidad de Cuidado Animal. 4. Realizar procesos y acciones terapéuticas en los animales que Io requieran oportunamente los pacientes bajo custodia de la Unidad de Cuidado Animal. 5. Gestionar y hacer seguimiento de los casos atendidos por los programas adelantados por la Subdirección de Atención a la Fauna. 6. Registrar y actualizar completa y oportunamente la documentación y sistemas de información de la entidad, siguiendo el Instructivo de los protocolos y procedimientos vigentes, manteniendo actualizada información de caninos y felinos de la unidad y registrando todos los items requeridos en el sistema de información. 7. Dar estricto cumplimiento a los procedimientos, protocolos e instructivos del IDPYBA relacionados con la atención de los animales por parte del Instituto Distrital de Protección y Bienestar Animal. 8. Realizar los seguimientos de verificación al cumplimiento recomendaciones emitidas en los planes de mejoramiento. 9. Diligenciar con calidad y organizar la documentación producida y recibida en ejercicio de sus funciones de acuerdo con los procedimientos de gestión documental vigentes, formatos establecidos en los procedimientos de la Subdirección de Atención a la fauna, así mismo entregar con oportunidad para gestionar las transferencias primarias conforme a la Tabla de Retención Documental de la entidad. 10. Contar con elementos de protección personal y elementos básicos que le permitan cumplir adecuadamente sus obligaciones contractuales y hacer uso adecuado de los mismos. 11. Proyectar respuesta a solicitudes de entes internos y externos relacionados con el tema objeto del contrato. 12. Apoyar las jornadas de adopciones o brigadas medicas en las que se solicite el acompañamiento. 13. Asistir y participar en las reuniones, mesas de trabajo a las que sea convocado. 14. Apoyar los turnos nocturnos que se requieran con base en los casos presentados en la unidad de cuidado animal. 15. Las demás que le sean asignadas por el supervisor, relacionadas con el objeto del contrato.</v>
          </cell>
          <cell r="BE86" t="str">
            <v>SUBDIRECCIÓN DE ATENCION A LA FAUNA</v>
          </cell>
          <cell r="BF86" t="str">
            <v>MEDICO VETERINARIA UCA</v>
          </cell>
          <cell r="BH86">
            <v>1105673572</v>
          </cell>
          <cell r="BI86">
            <v>0</v>
          </cell>
          <cell r="BJ86" t="str">
            <v>OSCAR ALEXANDER JIMENEZ MANTHA</v>
          </cell>
          <cell r="BK86" t="str">
            <v>Subdirector de Atención a la Fauna</v>
          </cell>
          <cell r="BL86" t="str">
            <v>SUBDIRECCIÓN DE ATENCIÓN A LA FAUNA</v>
          </cell>
          <cell r="BM86" t="str">
            <v>JESUS ALBERTO MARTINEZ CESPEDES</v>
          </cell>
          <cell r="BN86" t="str">
            <v>1 1. Inversión</v>
          </cell>
          <cell r="BO86" t="str">
            <v>7551-2</v>
          </cell>
          <cell r="BP86" t="str">
            <v>6 6: Prestacion de servicios</v>
          </cell>
          <cell r="BQ86" t="str">
            <v>56</v>
          </cell>
          <cell r="BS86">
            <v>11</v>
          </cell>
          <cell r="BT86">
            <v>11001540</v>
          </cell>
          <cell r="BU86" t="str">
            <v xml:space="preserve">1 1. Nacional </v>
          </cell>
          <cell r="BV86" t="str">
            <v>1 1. Ingresos Corrientes</v>
          </cell>
          <cell r="CY86">
            <v>45397</v>
          </cell>
          <cell r="CZ86">
            <v>11001540</v>
          </cell>
          <cell r="DA86" t="str">
            <v>EJECUCION</v>
          </cell>
          <cell r="DB86">
            <v>11001540</v>
          </cell>
          <cell r="DC86">
            <v>0</v>
          </cell>
        </row>
        <row r="87">
          <cell r="F87">
            <v>33</v>
          </cell>
          <cell r="G87" t="str">
            <v>PA-033-2024</v>
          </cell>
          <cell r="H87" t="str">
            <v>CO1.PCCNTR.5733263</v>
          </cell>
          <cell r="I87">
            <v>45303</v>
          </cell>
          <cell r="J87" t="str">
            <v xml:space="preserve">1 1. Natural </v>
          </cell>
          <cell r="K87" t="str">
            <v>26 26-Persona Natural</v>
          </cell>
          <cell r="L87" t="str">
            <v>ANGIE LORENA DURAN LOPEZ</v>
          </cell>
          <cell r="M87">
            <v>1022425249</v>
          </cell>
          <cell r="N87">
            <v>2</v>
          </cell>
          <cell r="O87" t="str">
            <v>Bogotá</v>
          </cell>
          <cell r="P87">
            <v>32510</v>
          </cell>
          <cell r="Q87" t="str">
            <v>Bogotá</v>
          </cell>
          <cell r="R87" t="str">
            <v>1 1. Nacional</v>
          </cell>
          <cell r="S87" t="str">
            <v>3 3. Único Contratista</v>
          </cell>
          <cell r="T87" t="str">
            <v xml:space="preserve">CRA 81A #8 B - 31  </v>
          </cell>
          <cell r="U87">
            <v>3203529799</v>
          </cell>
          <cell r="V87" t="str">
            <v>amidala189@msn.com</v>
          </cell>
          <cell r="X87" t="str">
            <v>MEDICINA VETERINARIA</v>
          </cell>
          <cell r="Y87" t="str">
            <v>NO</v>
          </cell>
          <cell r="Z87" t="str">
            <v>NO</v>
          </cell>
          <cell r="AA87" t="str">
            <v>ANTIGUO</v>
          </cell>
          <cell r="AB87" t="str">
            <v>Ninguno</v>
          </cell>
          <cell r="AC87" t="str">
            <v>MUJER</v>
          </cell>
          <cell r="AD87" t="str">
            <v>N/A</v>
          </cell>
          <cell r="AE87" t="str">
            <v>N/A</v>
          </cell>
          <cell r="AF87" t="str">
            <v>N/A</v>
          </cell>
          <cell r="AG87" t="str">
            <v>N/A</v>
          </cell>
          <cell r="AH87" t="str">
            <v>https://community.secop.gov.co/Public/Tendering/OpportunityDetail/Index?noticeUID=CO1.NTC.5422391&amp;isFromPublicArea=True&amp;isModal=False</v>
          </cell>
          <cell r="AI87">
            <v>45303</v>
          </cell>
          <cell r="AJ87">
            <v>45310</v>
          </cell>
          <cell r="AK87" t="str">
            <v>2 2. Meses</v>
          </cell>
          <cell r="AL87">
            <v>3</v>
          </cell>
          <cell r="AM87">
            <v>90</v>
          </cell>
          <cell r="AN87">
            <v>45400</v>
          </cell>
          <cell r="AO87" t="str">
            <v>ENERO</v>
          </cell>
          <cell r="AP87">
            <v>11001540</v>
          </cell>
          <cell r="AQ87">
            <v>3</v>
          </cell>
          <cell r="AR87">
            <v>3667180</v>
          </cell>
          <cell r="AS87" t="str">
            <v>Profesional III</v>
          </cell>
          <cell r="AT87" t="str">
            <v>1. Pesos Colombianos</v>
          </cell>
          <cell r="AU87" t="str">
            <v>17 17. Contrato de Prestación de Servicios</v>
          </cell>
          <cell r="AV87" t="str">
            <v>Contratos de prestación de servicios profesionales y de apoyo a la gestión</v>
          </cell>
          <cell r="AW87" t="str">
            <v xml:space="preserve">31 31-Servicios Profesionales </v>
          </cell>
          <cell r="AX87" t="str">
            <v>NA</v>
          </cell>
          <cell r="AY87" t="str">
            <v>5 5. Contratación directa</v>
          </cell>
          <cell r="AZ87" t="str">
            <v>33 Prestación de Servicios Profesionales y Apoyo (5-8)</v>
          </cell>
          <cell r="BA87" t="str">
            <v>Prestación Servicios</v>
          </cell>
          <cell r="BB87" t="str">
            <v>1 1. Ley 80</v>
          </cell>
          <cell r="BC87" t="str">
            <v>PRESTAR LOS SERVICIOS PROFESIONALES PARA REALIZAR Y GESTIONAR ACTIVIDADES EN EL CUIDADO Y ATENClON MEDICA, IMPLEMENTACldN DESARROLLO Y SEGUIMIENTO DE LOS PROGRAMAS DE GESTlON INTEGRAL BIENESTAR ANIMAL Y CUSTODIA EN EL DISTRITO CAPITAL</v>
          </cell>
          <cell r="BD87" t="str">
            <v>1. Realizar triage y asistencia
medico veterinaria a los animales que ingresan a la unidad de cuidado animal determinando
el procedimiento a seguir, cumpliendo los protocolos y procedimientos de atención definidos
por el Instituto. 2. Realizar la toma, remisión y/o procesamiento, as! como el seguimiento de
muestras de laboratorio de los animales bajo custodia del Instituto. 3. Prescribir y aplicar
productos farmacéuticos y biológicos veterinarios que correspondan, en los animales que se encuentran albergados en la Unidad de Cuidado Animal. 4. Realizar procesos y acciones terapéuticas en los animales que Io requieran oportunamente los pacientes bajo custodia de la Unidad de Cuidado Animal. 5. Gestionar y hacer seguimiento de los casos atendidos por los programas adelantados por la Subdirección de Atención a la Fauna. 6. Registrar y actualizar completa y oportunamente la documentación y sistemas de información de la entidad, siguiendo el Instructive de los protocolos y procedimientos vigentes, manteniendo actualizada información de caninos y felinos de la unidad y registrando todos los ítems requeridos en el sistema de información. 7. Dar estricto cumplimiento a los procedimientos, protocolos e instructivos del IDPYBA relacionados con la atención de los animales por parte del Instituto Distrital de Protección y Bienestar Animal. 8. Realizar los seguimientos de verificación al cumplimiento de las recomendaciones emitidas en los planes de mejoramiento. 9. Diligenciar con calidad y organizar la documentación producida y recibida en ejercicio de sus funciones de acuerdo con los procedimientos de gestión documental vigentes, formatos establecidos en los procedimientos de la Subdirección de atención a la fauna, ¡as! mismo entregar con oportunidad para gestionar las transferencias primarias conforme a la Tabla de Retención Documental de la entidad. 10. Contar con elementos de protección personal y elementos básicos que le permitan cumplir adecuadamente sus obligaciones contractuales y hacer uso adecuado de los mismos.11. Proyectar respuesta a solicitudes de entes internes y externos relacionados con el tema objeto del contrato. 12. Apoyar las jornadas de adopciones o brigadas médicas en las que se solicite el acompañamiento. 13.. Asistir y participar en las reuniones, mesas de trabajo a las que sea convocado. 14. Apoyar los turnos nocturnos que se requieran con base en los casos presentados en la unidad de cuidado animal. 15. Las demás que le sean asignadas por el supervisor, relacionadas con el objeto del contrato</v>
          </cell>
          <cell r="BE87" t="str">
            <v>SUBDIRECCIÓN DE ATENCION A LA FAUNA</v>
          </cell>
          <cell r="BF87" t="str">
            <v>MEDICO VETERINARIA UCA</v>
          </cell>
          <cell r="BH87">
            <v>1105673572</v>
          </cell>
          <cell r="BI87">
            <v>0</v>
          </cell>
          <cell r="BJ87" t="str">
            <v>OSCAR ALEXANDER JIMENEZ MANTHA</v>
          </cell>
          <cell r="BK87" t="str">
            <v>Subdirector de Atención a la Fauna</v>
          </cell>
          <cell r="BL87" t="str">
            <v>SUBDIRECCIÓN DE ATENCIÓN A LA FAUNA</v>
          </cell>
          <cell r="BM87" t="str">
            <v>JESUS ALBERTO MARTINEZ CESPEDES</v>
          </cell>
          <cell r="BN87" t="str">
            <v>1 1. Inversión</v>
          </cell>
          <cell r="BO87" t="str">
            <v>7551-2</v>
          </cell>
          <cell r="BP87" t="str">
            <v>6 6: Prestacion de servicios</v>
          </cell>
          <cell r="BQ87" t="str">
            <v>55</v>
          </cell>
          <cell r="BS87">
            <v>32</v>
          </cell>
          <cell r="BT87">
            <v>11001540</v>
          </cell>
          <cell r="BU87" t="str">
            <v xml:space="preserve">1 1. Nacional </v>
          </cell>
          <cell r="BV87" t="str">
            <v>1 1. Ingresos Corrientes</v>
          </cell>
          <cell r="CY87">
            <v>45400</v>
          </cell>
          <cell r="CZ87">
            <v>11001540</v>
          </cell>
          <cell r="DA87" t="str">
            <v>EJECUCION</v>
          </cell>
          <cell r="DB87">
            <v>11001540</v>
          </cell>
          <cell r="DC87">
            <v>0</v>
          </cell>
        </row>
        <row r="88">
          <cell r="F88">
            <v>55</v>
          </cell>
          <cell r="G88" t="str">
            <v>PA-055-2024</v>
          </cell>
          <cell r="I88">
            <v>45310</v>
          </cell>
          <cell r="J88" t="str">
            <v xml:space="preserve">1 1. Natural </v>
          </cell>
          <cell r="K88" t="str">
            <v>26 26-Persona Natural</v>
          </cell>
          <cell r="L88" t="str">
            <v>MIGUEL ANGEL POVEDA RAMIREZ CEDE A ANDRES FELIPE BAEZ ACERO</v>
          </cell>
          <cell r="M88">
            <v>1115856094</v>
          </cell>
          <cell r="N88">
            <v>4</v>
          </cell>
          <cell r="O88" t="str">
            <v>Bogota</v>
          </cell>
          <cell r="P88">
            <v>33259</v>
          </cell>
          <cell r="Q88" t="e">
            <v>#VALUE!</v>
          </cell>
          <cell r="R88" t="str">
            <v>1 1. Nacional</v>
          </cell>
          <cell r="S88" t="str">
            <v>3 3. Único Contratista</v>
          </cell>
          <cell r="T88" t="str">
            <v>CL 162 55 C 60</v>
          </cell>
          <cell r="U88">
            <v>3124526522</v>
          </cell>
          <cell r="V88" t="str">
            <v>anfebacero@hotmail.com</v>
          </cell>
          <cell r="X88" t="str">
            <v>MEDICINA VETERINARIA - ESPECIALIZACION EN REPRODUCCION BOVINA TROPICAL Y TRANSFERENCIA</v>
          </cell>
          <cell r="AA88" t="str">
            <v>NUEVO</v>
          </cell>
          <cell r="AC88" t="str">
            <v>HOMBRE</v>
          </cell>
          <cell r="AD88" t="str">
            <v>N/A</v>
          </cell>
          <cell r="AE88" t="str">
            <v>N/A</v>
          </cell>
          <cell r="AF88" t="str">
            <v>N/A</v>
          </cell>
          <cell r="AG88" t="str">
            <v>N/A</v>
          </cell>
          <cell r="AH88" t="str">
            <v>https://community.secop.gov.co/Public/Tendering/OpportunityDetail/Index?noticeUID=CO1.NTC.5467755&amp;isFromPublicArea=True&amp;isModal=False</v>
          </cell>
          <cell r="AI88">
            <v>45310</v>
          </cell>
          <cell r="AJ88">
            <v>45317</v>
          </cell>
          <cell r="AK88" t="str">
            <v>2 2. Meses</v>
          </cell>
          <cell r="AL88">
            <v>3</v>
          </cell>
          <cell r="AM88">
            <v>90</v>
          </cell>
          <cell r="AN88">
            <v>45407</v>
          </cell>
          <cell r="AO88" t="str">
            <v>ENERO</v>
          </cell>
          <cell r="AP88">
            <v>11001540</v>
          </cell>
          <cell r="AQ88">
            <v>3</v>
          </cell>
          <cell r="AR88">
            <v>3667180</v>
          </cell>
          <cell r="AS88" t="str">
            <v>Profesional III</v>
          </cell>
          <cell r="AT88" t="str">
            <v>1. Pesos Colombianos</v>
          </cell>
          <cell r="AU88" t="str">
            <v>17 17. Contrato de Prestación de Servicios</v>
          </cell>
          <cell r="AV88" t="str">
            <v>Contratos de prestación de servicios profesionales y de apoyo a la gestión</v>
          </cell>
          <cell r="AW88" t="str">
            <v xml:space="preserve">31 31-Servicios Profesionales </v>
          </cell>
          <cell r="AX88" t="str">
            <v>NA</v>
          </cell>
          <cell r="AY88" t="str">
            <v>5 5. Contratación directa</v>
          </cell>
          <cell r="AZ88" t="str">
            <v>33 Prestación de Servicios Profesionales y Apoyo (5-8)</v>
          </cell>
          <cell r="BA88" t="str">
            <v>Prestación Servicios</v>
          </cell>
          <cell r="BB88" t="str">
            <v>1 1. Ley 80</v>
          </cell>
          <cell r="BC88" t="str">
            <v>PRESTAR LOS SERVICIOS PROFESIONALES PARA EL DESARROLLO Y EJECUCIQN DE LAS ACTIVIDADES TECNICAS, OPERATIVAS Y/O ADMINISTRATIVAS INHERENTES A LA ATENCION DE ANIMALES DOMESTICOS, DE GRANJA Y NO CONVENCIONALES EN EL DISTRITO CAPITAL.</v>
          </cell>
          <cell r="BE88" t="str">
            <v>SUBDIRECCIÓN DE ATENCION A LA FAUNA</v>
          </cell>
          <cell r="BF88" t="str">
            <v>GRANJA</v>
          </cell>
          <cell r="BH88">
            <v>1105673572</v>
          </cell>
          <cell r="BI88">
            <v>0</v>
          </cell>
          <cell r="BJ88" t="str">
            <v>OSCAR ALEXANDER JIMENEZ MANTHA</v>
          </cell>
          <cell r="BK88" t="str">
            <v>Subdirector de Atención a la Fauna</v>
          </cell>
          <cell r="BL88" t="str">
            <v>SUBDIRECCIÓN DE ATENCIÓN A LA FAUNA</v>
          </cell>
          <cell r="BM88" t="str">
            <v>JESUS ALBERTO MARTINEZ CESPEDES</v>
          </cell>
          <cell r="BN88" t="str">
            <v>1 1. Inversión</v>
          </cell>
          <cell r="BO88" t="str">
            <v>7551-3</v>
          </cell>
          <cell r="BP88" t="str">
            <v>6 6: Prestacion de servicios</v>
          </cell>
          <cell r="BQ88" t="str">
            <v>43</v>
          </cell>
          <cell r="BS88">
            <v>118</v>
          </cell>
          <cell r="BT88">
            <v>11001540</v>
          </cell>
          <cell r="BU88" t="str">
            <v xml:space="preserve">1 1. Nacional </v>
          </cell>
          <cell r="BV88" t="str">
            <v>1 1. Ingresos Corrientes</v>
          </cell>
          <cell r="CY88">
            <v>45407</v>
          </cell>
          <cell r="CZ88">
            <v>11001540</v>
          </cell>
          <cell r="DA88" t="str">
            <v>EJECUCION</v>
          </cell>
          <cell r="DB88">
            <v>11001540</v>
          </cell>
          <cell r="DC88">
            <v>0</v>
          </cell>
        </row>
        <row r="89">
          <cell r="F89">
            <v>56</v>
          </cell>
          <cell r="G89" t="str">
            <v>PA-056-2024</v>
          </cell>
          <cell r="I89">
            <v>45310</v>
          </cell>
          <cell r="J89" t="str">
            <v xml:space="preserve">1 1. Natural </v>
          </cell>
          <cell r="K89" t="str">
            <v>26 26-Persona Natural</v>
          </cell>
          <cell r="L89" t="str">
            <v>EDISSON ANDRES SIERRA LOPEZ</v>
          </cell>
          <cell r="M89">
            <v>1073235770</v>
          </cell>
          <cell r="N89">
            <v>9</v>
          </cell>
          <cell r="O89" t="str">
            <v xml:space="preserve">Mosquera </v>
          </cell>
          <cell r="P89">
            <v>32973</v>
          </cell>
          <cell r="Q89" t="str">
            <v>Bogotá</v>
          </cell>
          <cell r="R89" t="str">
            <v>1 1. Nacional</v>
          </cell>
          <cell r="S89" t="str">
            <v>3 3. Único Contratista</v>
          </cell>
          <cell r="T89" t="str">
            <v>CRA 24 A 12 C 11</v>
          </cell>
          <cell r="U89" t="str">
            <v>3138425613</v>
          </cell>
          <cell r="V89" t="str">
            <v>esierra1090@hotmail.com</v>
          </cell>
          <cell r="X89" t="str">
            <v>MEDICO VETERINARIO</v>
          </cell>
          <cell r="Y89" t="str">
            <v>NO</v>
          </cell>
          <cell r="Z89" t="str">
            <v>NO</v>
          </cell>
          <cell r="AA89" t="str">
            <v>ANTIGUO</v>
          </cell>
          <cell r="AB89" t="str">
            <v>Ninguno</v>
          </cell>
          <cell r="AC89" t="str">
            <v>HOMBRE</v>
          </cell>
          <cell r="AD89" t="str">
            <v>N/A</v>
          </cell>
          <cell r="AE89" t="str">
            <v>N/A</v>
          </cell>
          <cell r="AF89" t="str">
            <v>N/A</v>
          </cell>
          <cell r="AG89" t="str">
            <v>N/A</v>
          </cell>
          <cell r="AH89" t="str">
            <v>https://community.secop.gov.co/Public/Tendering/OpportunityDetail/Index?noticeUID=CO1.NTC.5469293&amp;isFromPublicArea=True&amp;isModal=False</v>
          </cell>
          <cell r="AI89">
            <v>45310</v>
          </cell>
          <cell r="AJ89">
            <v>45315</v>
          </cell>
          <cell r="AK89" t="str">
            <v>2 2. Meses</v>
          </cell>
          <cell r="AL89">
            <v>3</v>
          </cell>
          <cell r="AM89">
            <v>90</v>
          </cell>
          <cell r="AN89">
            <v>45405</v>
          </cell>
          <cell r="AO89" t="str">
            <v>ENERO</v>
          </cell>
          <cell r="AP89">
            <v>11001540</v>
          </cell>
          <cell r="AQ89">
            <v>3</v>
          </cell>
          <cell r="AR89">
            <v>3667180</v>
          </cell>
          <cell r="AS89" t="str">
            <v>Profesional III</v>
          </cell>
          <cell r="AT89" t="str">
            <v>1. Pesos Colombianos</v>
          </cell>
          <cell r="AU89" t="str">
            <v>17 17. Contrato de Prestación de Servicios</v>
          </cell>
          <cell r="AV89" t="str">
            <v>Contratos de prestación de servicios profesionales y de apoyo a la gestión</v>
          </cell>
          <cell r="AW89" t="str">
            <v xml:space="preserve">31 31-Servicios Profesionales </v>
          </cell>
          <cell r="AX89" t="str">
            <v>NA</v>
          </cell>
          <cell r="AY89" t="str">
            <v>5 5. Contratación directa</v>
          </cell>
          <cell r="AZ89" t="str">
            <v>33 Prestación de Servicios Profesionales y Apoyo (5-8)</v>
          </cell>
          <cell r="BA89" t="str">
            <v>Prestación Servicios</v>
          </cell>
          <cell r="BB89" t="str">
            <v>1 1. Ley 80</v>
          </cell>
          <cell r="BC89" t="str">
            <v>PRESTAR LOS SERVICIOS PROFESIONALES COMO MEDICO VETERINARIO PARA EL DESAROLLO Y EJECUCION DE LAS ACTIVIDADES TECNICAS, OPERATIVAS Y/O ADMINSTRIVAS INHERENTES AL ESCUADRON ANTICRUELDAD EN EL DISTRITO CAPITAL.</v>
          </cell>
          <cell r="BE89" t="str">
            <v>SUBDIRECCIÓN DE ATENCION A LA FAUNA</v>
          </cell>
          <cell r="BF89" t="str">
            <v>ESCUADRON</v>
          </cell>
          <cell r="BH89">
            <v>1105673572</v>
          </cell>
          <cell r="BI89">
            <v>0</v>
          </cell>
          <cell r="BJ89" t="str">
            <v>OSCAR ALEXANDER JIMENEZ MANTHA</v>
          </cell>
          <cell r="BK89" t="str">
            <v>Subdirector de Atención a la Fauna</v>
          </cell>
          <cell r="BL89" t="str">
            <v>SUBDIRECCIÓN DE ATENCIÓN A LA FAUNA</v>
          </cell>
          <cell r="BM89" t="str">
            <v>JESUS ALBERTO MARTINEZ CESPEDES</v>
          </cell>
          <cell r="BN89" t="str">
            <v>1 1. Inversión</v>
          </cell>
          <cell r="BO89" t="str">
            <v>7551-3</v>
          </cell>
          <cell r="BP89" t="str">
            <v>6 6: Prestacion de servicios</v>
          </cell>
          <cell r="BQ89" t="str">
            <v>38</v>
          </cell>
          <cell r="BS89">
            <v>119</v>
          </cell>
          <cell r="BT89">
            <v>11001540</v>
          </cell>
          <cell r="BU89" t="str">
            <v xml:space="preserve">1 1. Nacional </v>
          </cell>
          <cell r="BV89" t="str">
            <v>1 1. Ingresos Corrientes</v>
          </cell>
          <cell r="CY89">
            <v>45405</v>
          </cell>
          <cell r="CZ89">
            <v>11001540</v>
          </cell>
          <cell r="DA89" t="str">
            <v>EJECUCION</v>
          </cell>
          <cell r="DB89">
            <v>11001540</v>
          </cell>
          <cell r="DC89">
            <v>0</v>
          </cell>
        </row>
        <row r="90">
          <cell r="F90">
            <v>59</v>
          </cell>
          <cell r="G90" t="str">
            <v>PA-059-2024</v>
          </cell>
          <cell r="I90">
            <v>45308</v>
          </cell>
          <cell r="J90" t="str">
            <v xml:space="preserve">1 1. Natural </v>
          </cell>
          <cell r="K90" t="str">
            <v>26 26-Persona Natural</v>
          </cell>
          <cell r="L90" t="str">
            <v>SANDRA CAROLINA LEAL LEAL</v>
          </cell>
          <cell r="M90">
            <v>1022389406</v>
          </cell>
          <cell r="N90">
            <v>8</v>
          </cell>
          <cell r="O90" t="str">
            <v>Bogotá</v>
          </cell>
          <cell r="P90">
            <v>34339</v>
          </cell>
          <cell r="Q90" t="str">
            <v>Bogotá</v>
          </cell>
          <cell r="R90" t="str">
            <v>1 1. Nacional</v>
          </cell>
          <cell r="S90" t="str">
            <v>3 3. Único Contratista</v>
          </cell>
          <cell r="T90" t="str">
            <v>CRA 69D 3A 86</v>
          </cell>
          <cell r="U90">
            <v>3134704124</v>
          </cell>
          <cell r="V90" t="str">
            <v>ccarolinaleal2@gmail.com</v>
          </cell>
          <cell r="X90" t="str">
            <v>MEDICO VETERINARIO Y ZOOTECNISTA</v>
          </cell>
          <cell r="Y90" t="str">
            <v>NO</v>
          </cell>
          <cell r="Z90" t="str">
            <v>NO</v>
          </cell>
          <cell r="AA90" t="str">
            <v>ANTIGUO</v>
          </cell>
          <cell r="AB90" t="str">
            <v>Ninguno</v>
          </cell>
          <cell r="AC90" t="str">
            <v>MUJER</v>
          </cell>
          <cell r="AD90" t="str">
            <v>N/A</v>
          </cell>
          <cell r="AE90" t="str">
            <v>N/A</v>
          </cell>
          <cell r="AF90" t="str">
            <v>N/A</v>
          </cell>
          <cell r="AG90" t="str">
            <v>N/A</v>
          </cell>
          <cell r="AH90" t="str">
            <v>https://community.secop.gov.co/Public/Tendering/OpportunityDetail/Index?noticeUID=CO1.NTC.5452891&amp;isFromPublicArea=True&amp;isModal=False</v>
          </cell>
          <cell r="AI90">
            <v>45309</v>
          </cell>
          <cell r="AJ90">
            <v>45314</v>
          </cell>
          <cell r="AK90" t="str">
            <v>2 2. Meses</v>
          </cell>
          <cell r="AL90">
            <v>3</v>
          </cell>
          <cell r="AM90">
            <v>90</v>
          </cell>
          <cell r="AN90">
            <v>45404</v>
          </cell>
          <cell r="AO90" t="str">
            <v>ENERO</v>
          </cell>
          <cell r="AP90">
            <v>11001540</v>
          </cell>
          <cell r="AQ90">
            <v>3</v>
          </cell>
          <cell r="AR90">
            <v>3667180</v>
          </cell>
          <cell r="AS90" t="str">
            <v>Profesional III</v>
          </cell>
          <cell r="AT90" t="str">
            <v>1. Pesos Colombianos</v>
          </cell>
          <cell r="AU90" t="str">
            <v>17 17. Contrato de Prestación de Servicios</v>
          </cell>
          <cell r="AV90" t="str">
            <v>Contratos de prestación de servicios profesionales y de apoyo a la gestión</v>
          </cell>
          <cell r="AW90" t="str">
            <v xml:space="preserve">31 31-Servicios Profesionales </v>
          </cell>
          <cell r="AX90" t="str">
            <v>NA</v>
          </cell>
          <cell r="AY90" t="str">
            <v>5 5. Contratación directa</v>
          </cell>
          <cell r="AZ90" t="str">
            <v>33 Prestación de Servicios Profesionales y Apoyo (5-8)</v>
          </cell>
          <cell r="BA90" t="str">
            <v>Prestación Servicios</v>
          </cell>
          <cell r="BB90" t="str">
            <v>1 1. Ley 80</v>
          </cell>
          <cell r="BC90" t="str">
            <v>PRESTAR LOS SERVICIOS PROFESIONALES COMO MEDICO VETERINARIO PARA EL DESAROLLO Y EJECUCION DE LAS ACTIVIDADES TECNICAS, OPERATIVAS Y/O ADMINSTRIVAS INHERENTES AL ESCUADRON ANTICRUELDAD EN EL DISTRITO CAPITAL.</v>
          </cell>
          <cell r="BE90" t="str">
            <v>SUBDIRECCIÓN DE ATENCION A LA FAUNA</v>
          </cell>
          <cell r="BF90" t="str">
            <v>ESCUADRON</v>
          </cell>
          <cell r="BH90">
            <v>1105673572</v>
          </cell>
          <cell r="BI90">
            <v>0</v>
          </cell>
          <cell r="BJ90" t="str">
            <v>OSCAR ALEXANDER JIMENEZ MANTHA</v>
          </cell>
          <cell r="BK90" t="str">
            <v>Subdirector de Atención a la Fauna</v>
          </cell>
          <cell r="BL90" t="str">
            <v>SUBDIRECCIÓN DE ATENCIÓN A LA FAUNA</v>
          </cell>
          <cell r="BM90" t="str">
            <v>JESUS ALBERTO MARTINEZ CESPEDES</v>
          </cell>
          <cell r="BN90" t="str">
            <v>1 1. Inversión</v>
          </cell>
          <cell r="BO90" t="str">
            <v>7551-3</v>
          </cell>
          <cell r="BP90" t="str">
            <v>6 6: Prestacion de servicios</v>
          </cell>
          <cell r="BQ90" t="str">
            <v>41</v>
          </cell>
          <cell r="BS90">
            <v>102</v>
          </cell>
          <cell r="BT90">
            <v>11001540</v>
          </cell>
          <cell r="BU90" t="str">
            <v xml:space="preserve">1 1. Nacional </v>
          </cell>
          <cell r="BV90" t="str">
            <v>1 1. Ingresos Corrientes</v>
          </cell>
          <cell r="CY90">
            <v>45404</v>
          </cell>
          <cell r="CZ90">
            <v>11001540</v>
          </cell>
          <cell r="DA90" t="str">
            <v>EJECUCION</v>
          </cell>
          <cell r="DB90">
            <v>11001540</v>
          </cell>
          <cell r="DC90">
            <v>0</v>
          </cell>
        </row>
        <row r="91">
          <cell r="F91">
            <v>69</v>
          </cell>
          <cell r="G91" t="str">
            <v>PA-069-2024..</v>
          </cell>
          <cell r="I91">
            <v>45309</v>
          </cell>
          <cell r="J91" t="str">
            <v xml:space="preserve">1 1. Natural </v>
          </cell>
          <cell r="K91" t="str">
            <v>26 26-Persona Natural</v>
          </cell>
          <cell r="L91" t="str">
            <v>JULIETH PAOLA PULIDO PARRA</v>
          </cell>
          <cell r="M91">
            <v>1032504785</v>
          </cell>
          <cell r="N91">
            <v>4</v>
          </cell>
          <cell r="O91" t="str">
            <v>Bogotá</v>
          </cell>
          <cell r="P91">
            <v>36284</v>
          </cell>
          <cell r="Q91" t="str">
            <v>Bogotá</v>
          </cell>
          <cell r="R91" t="str">
            <v>1 1. Nacional</v>
          </cell>
          <cell r="S91" t="str">
            <v>3 3. Único Contratista</v>
          </cell>
          <cell r="T91" t="str">
            <v>CL 54 SUR 37 A 80</v>
          </cell>
          <cell r="U91">
            <v>6012705739</v>
          </cell>
          <cell r="V91" t="str">
            <v>juliethpaolapulidoparra@gmail.com</v>
          </cell>
          <cell r="X91" t="str">
            <v>CONTADURIA PUBLICA</v>
          </cell>
          <cell r="Y91" t="str">
            <v>NO</v>
          </cell>
          <cell r="Z91" t="str">
            <v>NO</v>
          </cell>
          <cell r="AA91" t="str">
            <v>ANTIGUO</v>
          </cell>
          <cell r="AB91" t="str">
            <v>Ninguno</v>
          </cell>
          <cell r="AC91" t="str">
            <v>MUJER</v>
          </cell>
          <cell r="AD91" t="str">
            <v>N/A</v>
          </cell>
          <cell r="AE91" t="str">
            <v>N/A</v>
          </cell>
          <cell r="AF91" t="str">
            <v>N/A</v>
          </cell>
          <cell r="AG91" t="str">
            <v>N/A</v>
          </cell>
          <cell r="AH91" t="str">
            <v>https://community.secop.gov.co/Public/Tendering/ContractNoticePhases/View?PPI=CO1.PPI.29276164&amp;isFromPublicArea=True&amp;isModal=False</v>
          </cell>
          <cell r="AI91">
            <v>45314</v>
          </cell>
          <cell r="AJ91">
            <v>45314</v>
          </cell>
          <cell r="AK91" t="str">
            <v>1 1. Días</v>
          </cell>
          <cell r="AL91">
            <v>98</v>
          </cell>
          <cell r="AM91">
            <v>98</v>
          </cell>
          <cell r="AN91">
            <v>45412</v>
          </cell>
          <cell r="AO91" t="str">
            <v>ENERO</v>
          </cell>
          <cell r="AP91">
            <v>11979455</v>
          </cell>
          <cell r="AQ91">
            <v>3</v>
          </cell>
          <cell r="AR91">
            <v>3667180</v>
          </cell>
          <cell r="AS91" t="str">
            <v>Profesional III</v>
          </cell>
          <cell r="AT91" t="str">
            <v>1. Pesos Colombianos</v>
          </cell>
          <cell r="AU91" t="str">
            <v>17 17. Contrato de Prestación de Servicios</v>
          </cell>
          <cell r="AV91" t="str">
            <v>Contratos de prestación de servicios profesionales y de apoyo a la gestión</v>
          </cell>
          <cell r="AW91" t="str">
            <v xml:space="preserve">31 31-Servicios Profesionales </v>
          </cell>
          <cell r="AX91" t="str">
            <v>NA</v>
          </cell>
          <cell r="AY91" t="str">
            <v>5 5. Contratación directa</v>
          </cell>
          <cell r="AZ91" t="str">
            <v>33 Prestación de Servicios Profesionales y Apoyo (5-8)</v>
          </cell>
          <cell r="BA91" t="str">
            <v>Prestación Servicios</v>
          </cell>
          <cell r="BB91" t="str">
            <v>1 1. Ley 80</v>
          </cell>
          <cell r="BC91" t="str">
            <v>PRESTAR LOS SERVICIOS PROFESIONALES PARA APOYAR LA EJECUCION DEL PLAN ANUAL DE AUDITORIAS DE LA VIGENCIA 2024, EN LAS ACTIVIDADES PROPIAS DE SEGUIMIENTO Y EVALUACION EN EL MARCO DEL SISTEMA DE CONTROL INTERNO Y EL MODELO INTEGRADO DE PLANEAClON Y GESTION DE LA ENTIDAD, FRENTE A LOS PROCESOS FINANCIEROS, PRESUPUESTALES Y ADMINISTRATIVOS, QUE SE DESARROLLAN AL INTERIOR DEL INSTITUTO DISTRITAL DE PROTECCION Y BIENESTAR ANIMAL, TENIENDO EN CUENTA LOS ROLES DE CONTROL INTERNO</v>
          </cell>
          <cell r="BE91" t="str">
            <v>OFICINA ASESORA DE CONTROL INTERNO</v>
          </cell>
          <cell r="BF91" t="str">
            <v>PROCESOS FINANCIEROS, PRESUPUESTALES Y ADMINISTRATIVOS</v>
          </cell>
          <cell r="BH91">
            <v>52053287</v>
          </cell>
          <cell r="BI91">
            <v>3</v>
          </cell>
          <cell r="BJ91" t="str">
            <v>CLAUDIA PATRICIA GUERRERO CHAPARRO</v>
          </cell>
          <cell r="BK91" t="str">
            <v>Jefe Oficina Asesora de Control Interno</v>
          </cell>
          <cell r="BL91" t="str">
            <v>OFICINA ASESORA DE CONTROL INTERNO</v>
          </cell>
          <cell r="BM91" t="str">
            <v>JESUS ALBERTO MARTINEZ CESPEDES</v>
          </cell>
          <cell r="BN91" t="str">
            <v>1 1. Inversión</v>
          </cell>
          <cell r="BO91" t="str">
            <v>7550-6</v>
          </cell>
          <cell r="BP91" t="str">
            <v>6 6: Prestacion de servicios</v>
          </cell>
          <cell r="BQ91" t="str">
            <v>116</v>
          </cell>
          <cell r="BS91">
            <v>112</v>
          </cell>
          <cell r="BT91">
            <v>11979455</v>
          </cell>
          <cell r="BU91" t="str">
            <v xml:space="preserve">1 1. Nacional </v>
          </cell>
          <cell r="BV91" t="str">
            <v>1 1. Ingresos Corrientes</v>
          </cell>
          <cell r="CY91">
            <v>45412</v>
          </cell>
          <cell r="CZ91">
            <v>11979455</v>
          </cell>
          <cell r="DA91" t="str">
            <v>EJECUCION</v>
          </cell>
          <cell r="DB91">
            <v>11979455</v>
          </cell>
          <cell r="DC91">
            <v>0</v>
          </cell>
        </row>
        <row r="92">
          <cell r="F92">
            <v>70</v>
          </cell>
          <cell r="G92" t="str">
            <v>PA-070-2024</v>
          </cell>
          <cell r="I92">
            <v>45314</v>
          </cell>
          <cell r="J92" t="str">
            <v xml:space="preserve">1 1. Natural </v>
          </cell>
          <cell r="K92" t="str">
            <v>26 26-Persona Natural</v>
          </cell>
          <cell r="L92" t="str">
            <v>MARIA ALEJANDRA CLAVIJO DAZA</v>
          </cell>
          <cell r="M92">
            <v>1030654410</v>
          </cell>
          <cell r="N92">
            <v>3</v>
          </cell>
          <cell r="O92" t="str">
            <v>Bogotá</v>
          </cell>
          <cell r="P92">
            <v>34862</v>
          </cell>
          <cell r="Q92" t="str">
            <v>Bogotá</v>
          </cell>
          <cell r="R92" t="str">
            <v>1 1. Nacional</v>
          </cell>
          <cell r="S92" t="str">
            <v>3 3. Único Contratista</v>
          </cell>
          <cell r="T92" t="str">
            <v>CRA 72 K #40- 50 sur Quintas de Timiza Etapa II Interior 93</v>
          </cell>
          <cell r="U92">
            <v>3103067731</v>
          </cell>
          <cell r="V92" t="str">
            <v>alejandraclavijomv@hotmail.com</v>
          </cell>
          <cell r="X92" t="str">
            <v>MEDICINA VETERINARIA</v>
          </cell>
          <cell r="Y92" t="str">
            <v>NO</v>
          </cell>
          <cell r="Z92" t="str">
            <v>NO</v>
          </cell>
          <cell r="AA92" t="str">
            <v>ANTIGUO</v>
          </cell>
          <cell r="AB92" t="str">
            <v>Ninguno</v>
          </cell>
          <cell r="AC92" t="str">
            <v>MUJER</v>
          </cell>
          <cell r="AD92" t="str">
            <v>N/A</v>
          </cell>
          <cell r="AE92" t="str">
            <v>N/A</v>
          </cell>
          <cell r="AF92" t="str">
            <v>N/A</v>
          </cell>
          <cell r="AG92" t="str">
            <v>N/A</v>
          </cell>
          <cell r="AH92" t="str">
            <v>https://community.secop.gov.co/Public/Tendering/OpportunityDetail/Index?noticeUID=CO1.NTC.5488074&amp;isFromPublicArea=True&amp;isModal=False</v>
          </cell>
          <cell r="AI92">
            <v>45314</v>
          </cell>
          <cell r="AJ92">
            <v>45315</v>
          </cell>
          <cell r="AK92" t="str">
            <v>1 1. Días</v>
          </cell>
          <cell r="AL92">
            <v>98</v>
          </cell>
          <cell r="AM92">
            <v>98</v>
          </cell>
          <cell r="AN92">
            <v>45413</v>
          </cell>
          <cell r="AO92" t="str">
            <v>ENERO</v>
          </cell>
          <cell r="AP92">
            <v>11979455</v>
          </cell>
          <cell r="AQ92">
            <v>4</v>
          </cell>
          <cell r="AR92">
            <v>3667180</v>
          </cell>
          <cell r="AS92" t="str">
            <v>Profesional III</v>
          </cell>
          <cell r="AT92" t="str">
            <v>1. Pesos Colombianos</v>
          </cell>
          <cell r="AU92" t="str">
            <v>17 17. Contrato de Prestación de Servicios</v>
          </cell>
          <cell r="AV92" t="str">
            <v>Contratos de prestación de servicios profesionales y de apoyo a la gestión</v>
          </cell>
          <cell r="AW92" t="str">
            <v xml:space="preserve">31 31-Servicios Profesionales </v>
          </cell>
          <cell r="AX92" t="str">
            <v>NA</v>
          </cell>
          <cell r="AY92" t="str">
            <v>5 5. Contratación directa</v>
          </cell>
          <cell r="AZ92" t="str">
            <v>33 Prestación de Servicios Profesionales y Apoyo (5-8)</v>
          </cell>
          <cell r="BA92" t="str">
            <v>Prestación Servicios</v>
          </cell>
          <cell r="BB92" t="str">
            <v>1 1. Ley 80</v>
          </cell>
          <cell r="BC92" t="str">
            <v>PRESTAR LOS SERVICIOS PROFESIONALES PARA APOYAR LA EJECUCIÓN DEL PLAN ANUAL DE AUDITORÍAS DE LA VIGENCIA 2024, EN LAS ACTIVIDADES PROPIAS DE SEGUIMIENTO Y EVALUACIÓN EN EL MARCO DEL SISTEMA DE CONTROL INTERNO Y EL MODELO INTEGRADO DE PLANEACIÓN Y GESTIÓN DE LA ENTIDAD, FRENTE A LOS PROCESOS MISIONALES, CONTRACTUALES Y ADMINISTRATIVOS, QUE SE DESARROLLAN AL INTERIOR DEL INSTITUTO DISTRITAL DE PROTECCIÓN Y BIENESTAR ANIMAL, TENIENDO EN CUENTA LOS ROLES DE CONTROL INTERNO</v>
          </cell>
          <cell r="BE92" t="str">
            <v>OFICINA ASESORA DE CONTROL INTERNO</v>
          </cell>
          <cell r="BF92" t="str">
            <v>PROCESOS MISIONALES, CONTRACTUALES Y ADMINISTRATIVOS</v>
          </cell>
          <cell r="BH92">
            <v>52053287</v>
          </cell>
          <cell r="BI92">
            <v>3</v>
          </cell>
          <cell r="BJ92" t="str">
            <v>CLAUDIA PATRICIA GUERRERO CHAPARRO</v>
          </cell>
          <cell r="BK92" t="str">
            <v>Jefe Oficina Asesora de Control Interno</v>
          </cell>
          <cell r="BL92" t="str">
            <v>OFICINA ASESORA DE CONTROL INTERNO</v>
          </cell>
          <cell r="BM92" t="str">
            <v>JESUS ALBERTO MARTINEZ CESPEDES</v>
          </cell>
          <cell r="BN92" t="str">
            <v>1 1. Inversión</v>
          </cell>
          <cell r="BO92" t="str">
            <v>7550-6</v>
          </cell>
          <cell r="BP92" t="str">
            <v>6 6: Prestacion de servicios</v>
          </cell>
          <cell r="BQ92" t="str">
            <v>117</v>
          </cell>
          <cell r="BS92">
            <v>113</v>
          </cell>
          <cell r="BT92">
            <v>11979455</v>
          </cell>
          <cell r="BU92" t="str">
            <v xml:space="preserve">1 1. Nacional </v>
          </cell>
          <cell r="BV92" t="str">
            <v>1 1. Ingresos Corrientes</v>
          </cell>
          <cell r="CY92">
            <v>45413</v>
          </cell>
          <cell r="CZ92">
            <v>11979455</v>
          </cell>
          <cell r="DA92" t="str">
            <v>EJECUCION</v>
          </cell>
          <cell r="DB92">
            <v>11979455</v>
          </cell>
          <cell r="DC92">
            <v>0</v>
          </cell>
        </row>
        <row r="93">
          <cell r="F93">
            <v>71</v>
          </cell>
          <cell r="G93" t="str">
            <v>PA-071-2024..</v>
          </cell>
          <cell r="I93">
            <v>45313</v>
          </cell>
          <cell r="J93" t="str">
            <v xml:space="preserve">1 1. Natural </v>
          </cell>
          <cell r="K93" t="str">
            <v>26 26-Persona Natural</v>
          </cell>
          <cell r="L93" t="str">
            <v>MARIA FERNANDA MORALES RODRIGUEZ</v>
          </cell>
          <cell r="M93">
            <v>1016103904</v>
          </cell>
          <cell r="N93">
            <v>5</v>
          </cell>
          <cell r="O93" t="str">
            <v>Bogotá</v>
          </cell>
          <cell r="P93">
            <v>35998</v>
          </cell>
          <cell r="Q93" t="str">
            <v>Bogotá</v>
          </cell>
          <cell r="R93" t="str">
            <v>1 1. Nacional</v>
          </cell>
          <cell r="S93" t="str">
            <v>3 3. Único Contratista</v>
          </cell>
          <cell r="T93" t="str">
            <v>CRA 88 A 21 75</v>
          </cell>
          <cell r="U93" t="str">
            <v>3173713171</v>
          </cell>
          <cell r="V93" t="str">
            <v>maria_fer.08@hotmail.com</v>
          </cell>
          <cell r="X93" t="str">
            <v>DERECHO</v>
          </cell>
          <cell r="Y93" t="str">
            <v>NO</v>
          </cell>
          <cell r="Z93" t="str">
            <v>NO</v>
          </cell>
          <cell r="AA93" t="str">
            <v>ANTIGUO</v>
          </cell>
          <cell r="AB93" t="str">
            <v>Ninguno</v>
          </cell>
          <cell r="AC93" t="str">
            <v>MUJER</v>
          </cell>
          <cell r="AD93" t="str">
            <v>N/A</v>
          </cell>
          <cell r="AE93" t="str">
            <v>N/A</v>
          </cell>
          <cell r="AF93" t="str">
            <v>N/A</v>
          </cell>
          <cell r="AG93" t="str">
            <v>N/A</v>
          </cell>
          <cell r="AH93" t="str">
            <v>https://community.secop.gov.co/Public/Tendering/OpportunityDetail/Index?noticeUID=CO1.NTC.5483814&amp;isFromPublicArea=True&amp;isModal=False</v>
          </cell>
          <cell r="AI93">
            <v>45314</v>
          </cell>
          <cell r="AJ93">
            <v>45314</v>
          </cell>
          <cell r="AK93" t="str">
            <v>1 1. Días</v>
          </cell>
          <cell r="AL93">
            <v>98</v>
          </cell>
          <cell r="AM93">
            <v>98</v>
          </cell>
          <cell r="AN93">
            <v>45412</v>
          </cell>
          <cell r="AO93" t="str">
            <v>ENERO</v>
          </cell>
          <cell r="AP93">
            <v>11979455</v>
          </cell>
          <cell r="AQ93">
            <v>3</v>
          </cell>
          <cell r="AR93">
            <v>3667180</v>
          </cell>
          <cell r="AS93" t="str">
            <v>Profesional III</v>
          </cell>
          <cell r="AT93" t="str">
            <v>1. Pesos Colombianos</v>
          </cell>
          <cell r="AU93" t="str">
            <v>17 17. Contrato de Prestación de Servicios</v>
          </cell>
          <cell r="AV93" t="str">
            <v>Contratos de prestación de servicios profesionales y de apoyo a la gestión</v>
          </cell>
          <cell r="AW93" t="str">
            <v xml:space="preserve">31 31-Servicios Profesionales </v>
          </cell>
          <cell r="AX93" t="str">
            <v>NA</v>
          </cell>
          <cell r="AY93" t="str">
            <v>5 5. Contratación directa</v>
          </cell>
          <cell r="AZ93" t="str">
            <v>33 Prestación de Servicios Profesionales y Apoyo (5-8)</v>
          </cell>
          <cell r="BA93" t="str">
            <v>Prestación Servicios</v>
          </cell>
          <cell r="BB93" t="str">
            <v>1 1. Ley 80</v>
          </cell>
          <cell r="BC93" t="str">
            <v>PRESTAR LOS SERVICIOS PROFESIONALES PARA APOYAR LA EJECUCION DEL PLAN ANUAL DE AUDITORIAS DE LA VIGENCIA 2024, EN LAS ACTIVIDADES PROPIAS DE SEGUIMIENTO Y EVALUACION EN EL MARCO DEL SISTEMA DE CONTROL INTERNO Y EL MODELO INTEGRADO DE PLANEACION Y GESTION DE LA ENTIDAD, FRENTE A LOS PROCESOS JURIDICOS, CONTRACTUALES Y ADMINISTRATIVOS QUE SE DESARROLLAN AL INTERIOR DEL INSTITUTO DISTRITAL DE PROTECCION Y BIENESTAR ANIMAL, TENIENDO EN CUENTA LOS ROLES DE CONTROL INTERNO</v>
          </cell>
          <cell r="BE93" t="str">
            <v>OFICINA ASESORA DE CONTROL INTERNO</v>
          </cell>
          <cell r="BF93" t="str">
            <v xml:space="preserve">PROCESOS JURIDICOS, CONTRACTUALES Y ADMINISTRATIVOS </v>
          </cell>
          <cell r="BH93">
            <v>52053287</v>
          </cell>
          <cell r="BI93">
            <v>3</v>
          </cell>
          <cell r="BJ93" t="str">
            <v>CLAUDIA PATRICIA GUERRERO CHAPARRO</v>
          </cell>
          <cell r="BK93" t="str">
            <v>Jefe Oficina Asesora de Control Interno</v>
          </cell>
          <cell r="BL93" t="str">
            <v>OFICINA ASESORA DE CONTROL INTERNO</v>
          </cell>
          <cell r="BM93" t="str">
            <v>JESUS ALBERTO MARTINEZ CESPEDES</v>
          </cell>
          <cell r="BN93" t="str">
            <v>1 1. Inversión</v>
          </cell>
          <cell r="BO93" t="str">
            <v>7550-6</v>
          </cell>
          <cell r="BP93" t="str">
            <v>6 6: Prestacion de servicios</v>
          </cell>
          <cell r="BQ93" t="str">
            <v>118</v>
          </cell>
          <cell r="BS93">
            <v>114</v>
          </cell>
          <cell r="BT93">
            <v>11979455</v>
          </cell>
          <cell r="BU93" t="str">
            <v xml:space="preserve">1 1. Nacional </v>
          </cell>
          <cell r="BV93" t="str">
            <v>1 1. Ingresos Corrientes</v>
          </cell>
          <cell r="CY93">
            <v>45412</v>
          </cell>
          <cell r="CZ93">
            <v>11979455</v>
          </cell>
          <cell r="DA93" t="str">
            <v>EJECUCION</v>
          </cell>
          <cell r="DB93">
            <v>11979455</v>
          </cell>
          <cell r="DC93">
            <v>0</v>
          </cell>
        </row>
        <row r="94">
          <cell r="F94">
            <v>79</v>
          </cell>
          <cell r="G94" t="str">
            <v>PA-079-2024</v>
          </cell>
          <cell r="I94">
            <v>45310</v>
          </cell>
          <cell r="J94" t="str">
            <v xml:space="preserve">1 1. Natural </v>
          </cell>
          <cell r="K94" t="str">
            <v>26 26-Persona Natural</v>
          </cell>
          <cell r="L94" t="str">
            <v>DANIEL FELIPE MACHADO RODRIQUEZ</v>
          </cell>
          <cell r="M94">
            <v>1031172500</v>
          </cell>
          <cell r="N94">
            <v>2</v>
          </cell>
          <cell r="O94" t="str">
            <v>Bogotá</v>
          </cell>
          <cell r="P94">
            <v>35727</v>
          </cell>
          <cell r="Q94" t="str">
            <v>Bogotá</v>
          </cell>
          <cell r="R94" t="str">
            <v>1 1. Nacional</v>
          </cell>
          <cell r="S94" t="str">
            <v>3 3. Único Contratista</v>
          </cell>
          <cell r="T94" t="str">
            <v>KR 72 A 24 72</v>
          </cell>
          <cell r="U94">
            <v>6013088336</v>
          </cell>
          <cell r="V94" t="str">
            <v>danielf.machador@gmail.com</v>
          </cell>
          <cell r="X94" t="str">
            <v>MEDICINA VETERINARIA MASTER EN EPIDEMIOLOGIA Y SALUD PUBLICA</v>
          </cell>
          <cell r="Y94" t="str">
            <v>NO</v>
          </cell>
          <cell r="Z94" t="str">
            <v>NO</v>
          </cell>
          <cell r="AA94" t="str">
            <v>ANTIGUO</v>
          </cell>
          <cell r="AB94" t="str">
            <v>Ninguno</v>
          </cell>
          <cell r="AC94" t="str">
            <v>HOMBRE</v>
          </cell>
          <cell r="AD94" t="str">
            <v>N/A</v>
          </cell>
          <cell r="AE94" t="str">
            <v>N/A</v>
          </cell>
          <cell r="AF94" t="str">
            <v>N/A</v>
          </cell>
          <cell r="AG94" t="str">
            <v>N/A</v>
          </cell>
          <cell r="AH94" t="str">
            <v>https://community.secop.gov.co/Public/Tendering/OpportunityDetail/Index?noticeUID=CO1.NTC.5468196&amp;isFromPublicArea=True&amp;isModal=False</v>
          </cell>
          <cell r="AI94">
            <v>45310</v>
          </cell>
          <cell r="AJ94">
            <v>45314</v>
          </cell>
          <cell r="AK94" t="str">
            <v>2 2. Meses</v>
          </cell>
          <cell r="AL94">
            <v>3</v>
          </cell>
          <cell r="AM94">
            <v>90</v>
          </cell>
          <cell r="AN94">
            <v>45404</v>
          </cell>
          <cell r="AO94" t="str">
            <v>ENERO</v>
          </cell>
          <cell r="AP94">
            <v>11001540</v>
          </cell>
          <cell r="AQ94">
            <v>3</v>
          </cell>
          <cell r="AR94">
            <v>3667180</v>
          </cell>
          <cell r="AS94" t="str">
            <v>Profesional III</v>
          </cell>
          <cell r="AT94" t="str">
            <v>1. Pesos Colombianos</v>
          </cell>
          <cell r="AU94" t="str">
            <v>17 17. Contrato de Prestación de Servicios</v>
          </cell>
          <cell r="AV94" t="str">
            <v>Contratos de prestación de servicios profesionales y de apoyo a la gestión</v>
          </cell>
          <cell r="AW94" t="str">
            <v xml:space="preserve">31 31-Servicios Profesionales </v>
          </cell>
          <cell r="AX94" t="str">
            <v>NA</v>
          </cell>
          <cell r="AY94" t="str">
            <v>5 5. Contratación directa</v>
          </cell>
          <cell r="AZ94" t="str">
            <v>33 Prestación de Servicios Profesionales y Apoyo (5-8)</v>
          </cell>
          <cell r="BA94" t="str">
            <v>Prestación Servicios</v>
          </cell>
          <cell r="BB94" t="str">
            <v>1 1. Ley 80</v>
          </cell>
          <cell r="BC94" t="str">
            <v>PRESTAR SERVICIOS PROFESIONALES COMO MEDICO VETERINARIO PARA EL DESARROLLO, EJECUCION Y SEGUIMIENTO TECNICO DE LOSPROGRAMAS DE URGENCIAS VETERINARIAS Y BRIGADAS MEDCIAS EN EL DISTRITO CAPITAL</v>
          </cell>
          <cell r="BE94" t="str">
            <v>SUBDIRECCIÓN DE ATENCION A LA FAUNA</v>
          </cell>
          <cell r="BF94" t="str">
            <v>URGENCIAS VETERINARIAS</v>
          </cell>
          <cell r="BM94" t="str">
            <v>JESUS ALBERTO MARTINEZ CESPEDES</v>
          </cell>
          <cell r="BN94" t="str">
            <v>1 1. Inversión</v>
          </cell>
          <cell r="BO94" t="str">
            <v>7551-2</v>
          </cell>
          <cell r="BP94" t="str">
            <v>6 6: Prestacion de servicios</v>
          </cell>
          <cell r="BQ94" t="str">
            <v>139</v>
          </cell>
          <cell r="BS94">
            <v>110</v>
          </cell>
          <cell r="BT94">
            <v>11001540</v>
          </cell>
          <cell r="BU94" t="str">
            <v xml:space="preserve">1 1. Nacional </v>
          </cell>
          <cell r="BV94" t="str">
            <v>1 1. Ingresos Corrientes</v>
          </cell>
          <cell r="CY94">
            <v>45404</v>
          </cell>
          <cell r="CZ94">
            <v>11001540</v>
          </cell>
          <cell r="DA94" t="str">
            <v>EJECUCION</v>
          </cell>
          <cell r="DB94">
            <v>11001540</v>
          </cell>
          <cell r="DC94">
            <v>0</v>
          </cell>
        </row>
        <row r="95">
          <cell r="F95">
            <v>81</v>
          </cell>
          <cell r="G95" t="str">
            <v>PA-081-2024</v>
          </cell>
          <cell r="I95">
            <v>45316</v>
          </cell>
          <cell r="J95" t="str">
            <v xml:space="preserve">1 1. Natural </v>
          </cell>
          <cell r="K95" t="str">
            <v>26 26-Persona Natural</v>
          </cell>
          <cell r="L95" t="str">
            <v>MARIA CAMILA VALDES GONZALEZ</v>
          </cell>
          <cell r="M95">
            <v>1020812820</v>
          </cell>
          <cell r="N95">
            <v>1</v>
          </cell>
          <cell r="O95" t="str">
            <v>Bogotá</v>
          </cell>
          <cell r="P95">
            <v>35111</v>
          </cell>
          <cell r="Q95" t="str">
            <v>Bogotá</v>
          </cell>
          <cell r="R95" t="str">
            <v>1 1. Nacional</v>
          </cell>
          <cell r="S95" t="str">
            <v>3 3. Único Contratista</v>
          </cell>
          <cell r="T95" t="str">
            <v>CRA 18 A 182 59 AP 103 TO 17</v>
          </cell>
          <cell r="U95" t="str">
            <v>3204237135</v>
          </cell>
          <cell r="V95" t="str">
            <v>camilavg02@gmail.com</v>
          </cell>
          <cell r="X95" t="str">
            <v>MEDICO VETERINARIO</v>
          </cell>
          <cell r="Y95" t="str">
            <v>NO</v>
          </cell>
          <cell r="Z95" t="str">
            <v>NO</v>
          </cell>
          <cell r="AA95" t="str">
            <v>ANTIGUO</v>
          </cell>
          <cell r="AB95" t="str">
            <v>Ninguno</v>
          </cell>
          <cell r="AC95" t="str">
            <v>MUJER</v>
          </cell>
          <cell r="AD95" t="str">
            <v>N/A</v>
          </cell>
          <cell r="AE95" t="str">
            <v>N/A</v>
          </cell>
          <cell r="AF95" t="str">
            <v>N/A</v>
          </cell>
          <cell r="AG95" t="str">
            <v>N/A</v>
          </cell>
          <cell r="AH95" t="str">
            <v>https://community.secop.gov.co/Public/Tendering/OpportunityDetail/Index?noticeUID=CO1.NTC.5512040&amp;isFromPublicArea=True&amp;isModal=False</v>
          </cell>
          <cell r="AI95">
            <v>45316</v>
          </cell>
          <cell r="AJ95">
            <v>45321</v>
          </cell>
          <cell r="AK95" t="str">
            <v>2 2. Meses</v>
          </cell>
          <cell r="AL95">
            <v>3</v>
          </cell>
          <cell r="AM95">
            <v>90</v>
          </cell>
          <cell r="AN95">
            <v>45411</v>
          </cell>
          <cell r="AO95" t="str">
            <v>ENERO</v>
          </cell>
          <cell r="AP95">
            <v>11001540</v>
          </cell>
          <cell r="AQ95">
            <v>3</v>
          </cell>
          <cell r="AR95">
            <v>3667180</v>
          </cell>
          <cell r="AS95" t="str">
            <v>Profesional III</v>
          </cell>
          <cell r="AT95" t="str">
            <v>1. Pesos Colombianos</v>
          </cell>
          <cell r="AU95" t="str">
            <v>17 17. Contrato de Prestación de Servicios</v>
          </cell>
          <cell r="AV95" t="str">
            <v>Contratos de prestación de servicios profesionales y de apoyo a la gestión</v>
          </cell>
          <cell r="AW95" t="str">
            <v xml:space="preserve">31 31-Servicios Profesionales </v>
          </cell>
          <cell r="AX95" t="str">
            <v>NA</v>
          </cell>
          <cell r="AY95" t="str">
            <v>5 5. Contratación directa</v>
          </cell>
          <cell r="AZ95" t="str">
            <v>33 Prestación de Servicios Profesionales y Apoyo (5-8)</v>
          </cell>
          <cell r="BA95" t="str">
            <v>Prestación Servicios</v>
          </cell>
          <cell r="BB95" t="str">
            <v>1 1. Ley 80</v>
          </cell>
          <cell r="BC95" t="str">
            <v>PRESTAR SERVICIOS PROFESIONALES COMO MEDICO VETERINARIO PARA EL DESARROLLO, EJECUCION Y SEGUIMIENTO TECNICO DEL PROGRAMA DE URGENCIAS VETERINARIAS EN EL DISTRITO CAPITAL</v>
          </cell>
          <cell r="BE95" t="str">
            <v>SUBDIRECCIÓN DE ATENCION A LA FAUNA</v>
          </cell>
          <cell r="BF95" t="str">
            <v>URGENCIAS VETERINARIAS</v>
          </cell>
          <cell r="BM95" t="str">
            <v>JESUS ALBERTO MARTINEZ CESPEDES</v>
          </cell>
          <cell r="BN95" t="str">
            <v>1 1. Inversión</v>
          </cell>
          <cell r="BO95" t="str">
            <v>7551-2</v>
          </cell>
          <cell r="BP95" t="str">
            <v>6 6: Prestacion de servicios</v>
          </cell>
          <cell r="BQ95" t="str">
            <v>141</v>
          </cell>
          <cell r="BS95">
            <v>139</v>
          </cell>
          <cell r="BT95">
            <v>11001540</v>
          </cell>
          <cell r="BU95" t="str">
            <v xml:space="preserve">1 1. Nacional </v>
          </cell>
          <cell r="BV95" t="str">
            <v>1 1. Ingresos Corrientes</v>
          </cell>
          <cell r="CY95">
            <v>45411</v>
          </cell>
          <cell r="CZ95">
            <v>11001540</v>
          </cell>
          <cell r="DA95" t="str">
            <v>EJECUCION</v>
          </cell>
          <cell r="DB95">
            <v>11001540</v>
          </cell>
          <cell r="DC95">
            <v>0</v>
          </cell>
        </row>
        <row r="96">
          <cell r="F96">
            <v>92</v>
          </cell>
          <cell r="G96" t="str">
            <v>PA-092-2024</v>
          </cell>
          <cell r="I96">
            <v>45315</v>
          </cell>
          <cell r="J96" t="str">
            <v xml:space="preserve">1 1. Natural </v>
          </cell>
          <cell r="K96" t="str">
            <v>26 26-Persona Natural</v>
          </cell>
          <cell r="L96" t="str">
            <v>ERIKA LIZETTE RODRIQUEZ CAMACHO</v>
          </cell>
          <cell r="M96">
            <v>1020745221</v>
          </cell>
          <cell r="N96">
            <v>2</v>
          </cell>
          <cell r="O96" t="str">
            <v>Bogotá</v>
          </cell>
          <cell r="P96">
            <v>32759</v>
          </cell>
          <cell r="Q96" t="str">
            <v>Bogotá</v>
          </cell>
          <cell r="R96" t="str">
            <v>1 1. Nacional</v>
          </cell>
          <cell r="S96" t="str">
            <v>3 3. Único Contratista</v>
          </cell>
          <cell r="T96" t="str">
            <v>CLL 181 B 8-21</v>
          </cell>
          <cell r="U96">
            <v>3213008077</v>
          </cell>
          <cell r="V96" t="str">
            <v>erikalrc08@gmail.com</v>
          </cell>
          <cell r="X96" t="str">
            <v>MEDICO VETERINARIO</v>
          </cell>
          <cell r="Y96" t="str">
            <v>NO</v>
          </cell>
          <cell r="Z96" t="str">
            <v>NO</v>
          </cell>
          <cell r="AA96" t="str">
            <v>ANTIGUO</v>
          </cell>
          <cell r="AB96" t="str">
            <v>Ninguno</v>
          </cell>
          <cell r="AC96" t="str">
            <v>MUJER</v>
          </cell>
          <cell r="AD96" t="str">
            <v>N/A</v>
          </cell>
          <cell r="AE96" t="str">
            <v>N/A</v>
          </cell>
          <cell r="AF96" t="str">
            <v>N/A</v>
          </cell>
          <cell r="AG96" t="str">
            <v>N/A</v>
          </cell>
          <cell r="AH96" t="str">
            <v>https://community.secop.gov.co/Public/Tendering/ContractNoticePhases/View?PPI=CO1.PPI.29402643&amp;isFromPublicArea=True&amp;isModal=False</v>
          </cell>
          <cell r="AI96">
            <v>45315</v>
          </cell>
          <cell r="AJ96">
            <v>45317</v>
          </cell>
          <cell r="AK96" t="str">
            <v>2 2. Meses</v>
          </cell>
          <cell r="AL96">
            <v>3</v>
          </cell>
          <cell r="AM96">
            <v>90</v>
          </cell>
          <cell r="AN96">
            <v>45407</v>
          </cell>
          <cell r="AO96" t="str">
            <v>ENERO</v>
          </cell>
          <cell r="AP96">
            <v>11001540</v>
          </cell>
          <cell r="AQ96">
            <v>3</v>
          </cell>
          <cell r="AR96">
            <v>3667180</v>
          </cell>
          <cell r="AS96" t="str">
            <v>Profesional III</v>
          </cell>
          <cell r="AT96" t="str">
            <v>1. Pesos Colombianos</v>
          </cell>
          <cell r="AU96" t="str">
            <v>17 17. Contrato de Prestación de Servicios</v>
          </cell>
          <cell r="AV96" t="str">
            <v>Contratos de prestación de servicios profesionales y de apoyo a la gestión</v>
          </cell>
          <cell r="AW96" t="str">
            <v xml:space="preserve">31 31-Servicios Profesionales </v>
          </cell>
          <cell r="AX96" t="str">
            <v>NA</v>
          </cell>
          <cell r="AY96" t="str">
            <v>5 5. Contratación directa</v>
          </cell>
          <cell r="AZ96" t="str">
            <v>33 Prestación de Servicios Profesionales y Apoyo (5-8)</v>
          </cell>
          <cell r="BA96" t="str">
            <v>Prestación Servicios</v>
          </cell>
          <cell r="BB96" t="str">
            <v>1 1. Ley 80</v>
          </cell>
          <cell r="BC96" t="str">
            <v>PRESTAR LOS SERVICIOS PROFESIONALES COMO MEDICO VETERINARIO PARA EL ANALISIS, DESARROLLO E IMPLEMENTACION DE LAS ACTIVIDADES TECNICAS, OPERATIVAS Y/O ADMINSTRIVAS INHERENTES AL ESCUADRON ANTICRUELDAD EN EL DISTRITO CAPITAL</v>
          </cell>
          <cell r="BE96" t="str">
            <v>SUBDIRECCIÓN DE ATENCION A LA FAUNA</v>
          </cell>
          <cell r="BF96" t="str">
            <v>ESCUADRON</v>
          </cell>
          <cell r="BH96">
            <v>1105673572</v>
          </cell>
          <cell r="BI96">
            <v>0</v>
          </cell>
          <cell r="BJ96" t="str">
            <v>OSCAR ALEXANDER JIMENEZ MANTHA</v>
          </cell>
          <cell r="BK96" t="str">
            <v>Subdirector de Atención a la Fauna</v>
          </cell>
          <cell r="BL96" t="str">
            <v>SUBDIRECCIÓN DE ATENCIÓN A LA FAUNA</v>
          </cell>
          <cell r="BM96" t="str">
            <v>JESUS ALBERTO MARTINEZ CESPEDES</v>
          </cell>
          <cell r="BN96" t="str">
            <v>1 1. Inversión</v>
          </cell>
          <cell r="BO96" t="str">
            <v>7551-3</v>
          </cell>
          <cell r="BP96" t="str">
            <v>6 6: Prestacion de servicios</v>
          </cell>
          <cell r="BQ96" t="str">
            <v>317</v>
          </cell>
          <cell r="BS96">
            <v>133</v>
          </cell>
          <cell r="BT96">
            <v>11001540</v>
          </cell>
          <cell r="BU96" t="str">
            <v xml:space="preserve">1 1. Nacional </v>
          </cell>
          <cell r="BV96" t="str">
            <v>1 1. Ingresos Corrientes</v>
          </cell>
          <cell r="CY96">
            <v>45407</v>
          </cell>
          <cell r="CZ96">
            <v>11001540</v>
          </cell>
          <cell r="DA96" t="str">
            <v>EJECUCION</v>
          </cell>
          <cell r="DB96">
            <v>11001540</v>
          </cell>
          <cell r="DC96">
            <v>0</v>
          </cell>
        </row>
        <row r="97">
          <cell r="F97">
            <v>120</v>
          </cell>
          <cell r="G97" t="str">
            <v>PA-120-2024</v>
          </cell>
          <cell r="I97">
            <v>45320</v>
          </cell>
          <cell r="J97" t="str">
            <v xml:space="preserve">1 1. Natural </v>
          </cell>
          <cell r="K97" t="str">
            <v>26 26-Persona Natural</v>
          </cell>
          <cell r="L97" t="str">
            <v>LUZ VANESSA VELANDIA TORRES</v>
          </cell>
          <cell r="M97">
            <v>1019106805</v>
          </cell>
          <cell r="N97">
            <v>9</v>
          </cell>
          <cell r="O97" t="str">
            <v>Bogotá</v>
          </cell>
          <cell r="P97">
            <v>34795</v>
          </cell>
          <cell r="Q97" t="str">
            <v>Bogotá</v>
          </cell>
          <cell r="R97" t="str">
            <v>1 1. Nacional</v>
          </cell>
          <cell r="S97" t="str">
            <v>3 3. Único Contratista</v>
          </cell>
          <cell r="T97" t="str">
            <v>CLL 160 No. 64 - 11 TORRE 4 APTO 204</v>
          </cell>
          <cell r="U97" t="str">
            <v>4581594
3057495666</v>
          </cell>
          <cell r="V97" t="str">
            <v>vanevelandia6@gmail.com</v>
          </cell>
          <cell r="X97" t="str">
            <v>MEDICO VETERINARIO - ZOOTECNISTA</v>
          </cell>
          <cell r="Y97" t="str">
            <v>NO</v>
          </cell>
          <cell r="Z97" t="str">
            <v>NO</v>
          </cell>
          <cell r="AA97" t="str">
            <v>ANTIGUO</v>
          </cell>
          <cell r="AB97" t="str">
            <v>Ninguno</v>
          </cell>
          <cell r="AC97" t="str">
            <v>MUJER</v>
          </cell>
          <cell r="AD97" t="str">
            <v>N/A</v>
          </cell>
          <cell r="AE97" t="str">
            <v>N/A</v>
          </cell>
          <cell r="AF97" t="str">
            <v>N/A</v>
          </cell>
          <cell r="AG97" t="str">
            <v>N/A</v>
          </cell>
          <cell r="AH97" t="str">
            <v>https://community.secop.gov.co/Public/Tendering/OpportunityDetail/Index?noticeUID=CO1.NTC.5535472&amp;isFromPublicArea=True&amp;isModal=False</v>
          </cell>
          <cell r="AI97">
            <v>45321</v>
          </cell>
          <cell r="AJ97">
            <v>45323</v>
          </cell>
          <cell r="AK97" t="str">
            <v>2 2. Meses</v>
          </cell>
          <cell r="AL97">
            <v>3</v>
          </cell>
          <cell r="AM97">
            <v>90</v>
          </cell>
          <cell r="AN97">
            <v>45412</v>
          </cell>
          <cell r="AO97" t="str">
            <v>ENERO</v>
          </cell>
          <cell r="AP97">
            <v>11001540</v>
          </cell>
          <cell r="AQ97">
            <v>3</v>
          </cell>
          <cell r="AR97">
            <v>3667180</v>
          </cell>
          <cell r="AS97" t="str">
            <v>Profesional III</v>
          </cell>
          <cell r="AT97" t="str">
            <v>1. Pesos Colombianos</v>
          </cell>
          <cell r="AU97" t="str">
            <v>17 17. Contrato de Prestación de Servicios</v>
          </cell>
          <cell r="AV97" t="str">
            <v>Contratos de prestación de servicios profesionales y de apoyo a la gestión</v>
          </cell>
          <cell r="AW97" t="str">
            <v xml:space="preserve">31 31-Servicios Profesionales </v>
          </cell>
          <cell r="AX97" t="str">
            <v>NA</v>
          </cell>
          <cell r="AY97" t="str">
            <v>5 5. Contratación directa</v>
          </cell>
          <cell r="AZ97" t="str">
            <v>33 Prestación de Servicios Profesionales y Apoyo (5-8)</v>
          </cell>
          <cell r="BA97" t="str">
            <v>Prestación Servicios</v>
          </cell>
          <cell r="BB97" t="str">
            <v>1 1. Ley 80</v>
          </cell>
          <cell r="BC97" t="str">
            <v>PRESTAR LOS SERVICIOS PROFESIONALES COMO MEDICO VETERINARIO PARA EL DESAROLLO Y EJECUCION DE LAS ACTIVIDADES TECNICAS, OPERATIVAS Y/O ADMINSTRIVAS INHERENTES AL ESCUADRON ANTICRUELDAD EN EL DISTRITO CAPITAL.</v>
          </cell>
          <cell r="BE97" t="str">
            <v>SUBDIRECCIÓN DE ATENCION A LA FAUNA</v>
          </cell>
          <cell r="BF97" t="str">
            <v>ESCUADRON</v>
          </cell>
          <cell r="BH97">
            <v>1105673572</v>
          </cell>
          <cell r="BI97">
            <v>0</v>
          </cell>
          <cell r="BJ97" t="str">
            <v>OSCAR ALEXANDER JIMENEZ MANTHA</v>
          </cell>
          <cell r="BK97" t="str">
            <v>Subdirector de Atención a la Fauna</v>
          </cell>
          <cell r="BL97" t="str">
            <v>SUBDIRECCIÓN DE ATENCIÓN A LA FAUNA</v>
          </cell>
          <cell r="BM97" t="str">
            <v>JESUS ALBERTO MARTINEZ CESPEDES</v>
          </cell>
          <cell r="BN97" t="str">
            <v>1 1. Inversión</v>
          </cell>
          <cell r="BO97" t="str">
            <v>7551-3</v>
          </cell>
          <cell r="BP97" t="str">
            <v>6 6: Prestacion de servicios</v>
          </cell>
          <cell r="BQ97" t="str">
            <v>315</v>
          </cell>
          <cell r="BS97">
            <v>178</v>
          </cell>
          <cell r="BT97">
            <v>11001540</v>
          </cell>
          <cell r="BU97" t="str">
            <v xml:space="preserve">1 1. Nacional </v>
          </cell>
          <cell r="BV97" t="str">
            <v>1 1. Ingresos Corrientes</v>
          </cell>
          <cell r="CY97">
            <v>45412</v>
          </cell>
          <cell r="CZ97">
            <v>11001540</v>
          </cell>
          <cell r="DA97" t="str">
            <v>EJECUCION</v>
          </cell>
          <cell r="DB97">
            <v>11001540</v>
          </cell>
          <cell r="DC97">
            <v>0</v>
          </cell>
        </row>
        <row r="98">
          <cell r="F98">
            <v>121</v>
          </cell>
          <cell r="G98" t="str">
            <v>PA-121-2024</v>
          </cell>
          <cell r="I98">
            <v>45320</v>
          </cell>
          <cell r="J98" t="str">
            <v xml:space="preserve">1 1. Natural </v>
          </cell>
          <cell r="K98" t="str">
            <v>26 26-Persona Natural</v>
          </cell>
          <cell r="L98" t="str">
            <v>YUDY MARCELA ROMERO BELTRAN</v>
          </cell>
          <cell r="M98">
            <v>1022377594</v>
          </cell>
          <cell r="N98">
            <v>2</v>
          </cell>
          <cell r="O98" t="str">
            <v>Bogotá</v>
          </cell>
          <cell r="P98">
            <v>40424</v>
          </cell>
          <cell r="Q98" t="str">
            <v>Bogotá</v>
          </cell>
          <cell r="R98" t="str">
            <v>1 1. Nacional</v>
          </cell>
          <cell r="S98" t="str">
            <v>3 3. Único Contratista</v>
          </cell>
          <cell r="T98" t="str">
            <v>CRA 57 23B 70 IN 2 AP 906</v>
          </cell>
          <cell r="U98" t="str">
            <v>3107967120</v>
          </cell>
          <cell r="V98" t="str">
            <v>ymarcelaromerob@gmail.com</v>
          </cell>
          <cell r="X98" t="str">
            <v>MEDICO VETERINARIO Y ZOOTECNISTA</v>
          </cell>
          <cell r="Y98" t="str">
            <v>NO</v>
          </cell>
          <cell r="Z98" t="str">
            <v>NO</v>
          </cell>
          <cell r="AA98" t="str">
            <v>ANTIGUO</v>
          </cell>
          <cell r="AB98" t="str">
            <v>Ninguno</v>
          </cell>
          <cell r="AC98" t="str">
            <v>MUJER</v>
          </cell>
          <cell r="AD98" t="str">
            <v>N/A</v>
          </cell>
          <cell r="AE98" t="str">
            <v>N/A</v>
          </cell>
          <cell r="AF98" t="str">
            <v>N/A</v>
          </cell>
          <cell r="AG98" t="str">
            <v>N/A</v>
          </cell>
          <cell r="AH98" t="str">
            <v>https://community.secop.gov.co/Public/Tendering/OpportunityDetail/Index?noticeUID=CO1.NTC.5535927&amp;isFromPublicArea=True&amp;isModal=False</v>
          </cell>
          <cell r="AI98">
            <v>45321</v>
          </cell>
          <cell r="AJ98">
            <v>45323</v>
          </cell>
          <cell r="AK98" t="str">
            <v>2 2. Meses</v>
          </cell>
          <cell r="AL98">
            <v>3</v>
          </cell>
          <cell r="AM98">
            <v>90</v>
          </cell>
          <cell r="AN98">
            <v>45412</v>
          </cell>
          <cell r="AO98" t="str">
            <v>ENERO</v>
          </cell>
          <cell r="AP98">
            <v>11001540</v>
          </cell>
          <cell r="AQ98">
            <v>3</v>
          </cell>
          <cell r="AR98">
            <v>3667180</v>
          </cell>
          <cell r="AS98" t="str">
            <v>Profesional III</v>
          </cell>
          <cell r="AT98" t="str">
            <v>1. Pesos Colombianos</v>
          </cell>
          <cell r="AU98" t="str">
            <v>17 17. Contrato de Prestación de Servicios</v>
          </cell>
          <cell r="AV98" t="str">
            <v>Contratos de prestación de servicios profesionales y de apoyo a la gestión</v>
          </cell>
          <cell r="AW98" t="str">
            <v xml:space="preserve">31 31-Servicios Profesionales </v>
          </cell>
          <cell r="AX98" t="str">
            <v>NA</v>
          </cell>
          <cell r="AY98" t="str">
            <v>5 5. Contratación directa</v>
          </cell>
          <cell r="AZ98" t="str">
            <v>33 Prestación de Servicios Profesionales y Apoyo (5-8)</v>
          </cell>
          <cell r="BA98" t="str">
            <v>Prestación Servicios</v>
          </cell>
          <cell r="BB98" t="str">
            <v>1 1. Ley 80</v>
          </cell>
          <cell r="BC98" t="str">
            <v>PRESTAR LOS SERVICIOS PROFESIONALES COMO MEDICO VETERINARIO PARA EL DESAROLLO Y EJECUCION DE LAS ACTIVIDADES TECNICAS, OPERATIVAS Y/O ADMINSTRIVAS INHERENTES AL ESCUADRON ANTICRUELDAD EN EL DISTRITO CAPITAL.</v>
          </cell>
          <cell r="BE98" t="str">
            <v>SUBDIRECCIÓN DE ATENCION A LA FAUNA</v>
          </cell>
          <cell r="BF98" t="str">
            <v>MEDICO VETERINARIA UCA</v>
          </cell>
          <cell r="BH98">
            <v>1105673572</v>
          </cell>
          <cell r="BI98">
            <v>0</v>
          </cell>
          <cell r="BJ98" t="str">
            <v>OSCAR ALEXANDER JIMENEZ MANTHA</v>
          </cell>
          <cell r="BK98" t="str">
            <v>Subdirector de Atención a la Fauna</v>
          </cell>
          <cell r="BL98" t="str">
            <v>SUBDIRECCIÓN DE ATENCIÓN A LA FAUNA</v>
          </cell>
          <cell r="BM98" t="str">
            <v>JESUS ALBERTO MARTINEZ CESPEDES</v>
          </cell>
          <cell r="BN98" t="str">
            <v>1 1. Inversión</v>
          </cell>
          <cell r="BO98" t="str">
            <v>7551-3</v>
          </cell>
          <cell r="BP98" t="str">
            <v>6 6: Prestacion de servicios</v>
          </cell>
          <cell r="BQ98" t="str">
            <v>308</v>
          </cell>
          <cell r="BS98">
            <v>179</v>
          </cell>
          <cell r="BT98">
            <v>11001540</v>
          </cell>
          <cell r="BU98" t="str">
            <v xml:space="preserve">1 1. Nacional </v>
          </cell>
          <cell r="BV98" t="str">
            <v>1 1. Ingresos Corrientes</v>
          </cell>
          <cell r="CY98">
            <v>45412</v>
          </cell>
          <cell r="CZ98">
            <v>11001540</v>
          </cell>
          <cell r="DA98" t="str">
            <v>EJECUCION</v>
          </cell>
          <cell r="DB98">
            <v>11001540</v>
          </cell>
          <cell r="DC98">
            <v>0</v>
          </cell>
        </row>
        <row r="99">
          <cell r="F99">
            <v>122</v>
          </cell>
          <cell r="G99" t="str">
            <v>PA-122-2024</v>
          </cell>
          <cell r="H99" t="str">
            <v>CO1.PCCNTR.5838680</v>
          </cell>
          <cell r="I99">
            <v>45320</v>
          </cell>
          <cell r="J99" t="str">
            <v xml:space="preserve">1 1. Natural </v>
          </cell>
          <cell r="K99" t="str">
            <v>26 26-Persona Natural</v>
          </cell>
          <cell r="L99" t="str">
            <v>ANA MARIA RIOS MEDINA</v>
          </cell>
          <cell r="M99">
            <v>1016062133</v>
          </cell>
          <cell r="N99">
            <v>6</v>
          </cell>
          <cell r="O99" t="str">
            <v>Bogotá</v>
          </cell>
          <cell r="P99">
            <v>34323</v>
          </cell>
          <cell r="Q99" t="str">
            <v>Bogotá</v>
          </cell>
          <cell r="R99" t="str">
            <v>1 1. Nacional</v>
          </cell>
          <cell r="S99" t="str">
            <v>3 3. Único Contratista</v>
          </cell>
          <cell r="T99" t="str">
            <v>DIAG 16 B BIS No. 99B -08</v>
          </cell>
          <cell r="U99" t="str">
            <v>3124741966
3006206203</v>
          </cell>
          <cell r="V99" t="str">
            <v xml:space="preserve">riosmedinaanamaria@gmail.com </v>
          </cell>
          <cell r="X99" t="str">
            <v>MEDICO VETERINARIO</v>
          </cell>
          <cell r="Y99" t="str">
            <v>NO</v>
          </cell>
          <cell r="Z99" t="str">
            <v>NO</v>
          </cell>
          <cell r="AA99" t="str">
            <v>ANTIGUO</v>
          </cell>
          <cell r="AB99" t="str">
            <v>Ninguno</v>
          </cell>
          <cell r="AC99" t="str">
            <v>MUJER</v>
          </cell>
          <cell r="AD99" t="str">
            <v>N/A</v>
          </cell>
          <cell r="AE99" t="str">
            <v>N/A</v>
          </cell>
          <cell r="AF99" t="str">
            <v>N/A</v>
          </cell>
          <cell r="AG99" t="str">
            <v>N/A</v>
          </cell>
          <cell r="AH99" t="str">
            <v>https://community.secop.gov.co/Public/Tendering/ContractNoticePhases/View?PPI=CO1.PPI.29506589&amp;isFromPublicArea=True&amp;isModal=False</v>
          </cell>
          <cell r="AI99">
            <v>45320</v>
          </cell>
          <cell r="AJ99">
            <v>45323</v>
          </cell>
          <cell r="AK99" t="str">
            <v>2 2. Meses</v>
          </cell>
          <cell r="AL99">
            <v>3</v>
          </cell>
          <cell r="AM99">
            <v>90</v>
          </cell>
          <cell r="AN99">
            <v>45412</v>
          </cell>
          <cell r="AO99" t="str">
            <v>ENERO</v>
          </cell>
          <cell r="AP99">
            <v>11001540</v>
          </cell>
          <cell r="AQ99">
            <v>3</v>
          </cell>
          <cell r="AR99">
            <v>3667180</v>
          </cell>
          <cell r="AS99" t="str">
            <v>Profesional III</v>
          </cell>
          <cell r="AT99" t="str">
            <v>1. Pesos Colombianos</v>
          </cell>
          <cell r="AU99" t="str">
            <v>17 17. Contrato de Prestación de Servicios</v>
          </cell>
          <cell r="AV99" t="str">
            <v>Contratos de prestación de servicios profesionales y de apoyo a la gestión</v>
          </cell>
          <cell r="AW99" t="str">
            <v xml:space="preserve">31 31-Servicios Profesionales </v>
          </cell>
          <cell r="AX99" t="str">
            <v>NA</v>
          </cell>
          <cell r="AY99" t="str">
            <v>5 5. Contratación directa</v>
          </cell>
          <cell r="AZ99" t="str">
            <v>33 Prestación de Servicios Profesionales y Apoyo (5-8)</v>
          </cell>
          <cell r="BA99" t="str">
            <v>Prestación Servicios</v>
          </cell>
          <cell r="BB99" t="str">
            <v>1 1. Ley 80</v>
          </cell>
          <cell r="BC99" t="str">
            <v>PRESTAR LOS SERVICIOS PROFESIONALES PARA REALIZAR Y GESTIONAR ACTIVIDADES EN EL CUIDADO Y ATENCION MEDICA, IMPLEMENTAClON, DESARROLLO Y SEGUIMIENTO DE LOS PROGRAMAS DE GESTION INTEGRAL, BIENESTAR ANIMAL Y CUSTODIA EN EL DISTRITO CAPITAL.</v>
          </cell>
          <cell r="BE99" t="str">
            <v>SUBDIRECCIÓN DE ATENCION A LA FAUNA</v>
          </cell>
          <cell r="BF99" t="str">
            <v>MEDICO VETERINARIA UCA</v>
          </cell>
          <cell r="BM99" t="str">
            <v>JESUS ALBERTO MARTINEZ CESPEDES</v>
          </cell>
          <cell r="BN99" t="str">
            <v>1 1. Inversión</v>
          </cell>
          <cell r="BO99" t="str">
            <v>7551-2</v>
          </cell>
          <cell r="BP99" t="str">
            <v>6 6: Prestacion de servicios</v>
          </cell>
          <cell r="BQ99" t="str">
            <v>147</v>
          </cell>
          <cell r="BS99">
            <v>169</v>
          </cell>
          <cell r="BT99">
            <v>11001540</v>
          </cell>
          <cell r="BU99" t="str">
            <v xml:space="preserve">1 1. Nacional </v>
          </cell>
          <cell r="BV99" t="str">
            <v>1 1. Ingresos Corrientes</v>
          </cell>
          <cell r="CY99">
            <v>45412</v>
          </cell>
          <cell r="CZ99">
            <v>11001540</v>
          </cell>
          <cell r="DA99" t="str">
            <v>EJECUCION</v>
          </cell>
          <cell r="DB99">
            <v>11001540</v>
          </cell>
          <cell r="DC99">
            <v>0</v>
          </cell>
        </row>
        <row r="100">
          <cell r="F100">
            <v>123</v>
          </cell>
          <cell r="G100" t="str">
            <v>PA-123-2024</v>
          </cell>
          <cell r="I100">
            <v>45320</v>
          </cell>
          <cell r="J100" t="str">
            <v xml:space="preserve">1 1. Natural </v>
          </cell>
          <cell r="K100" t="str">
            <v>26 26-Persona Natural</v>
          </cell>
          <cell r="L100" t="str">
            <v>NOHELIA FERNANDA MORENO HERNANDEZ</v>
          </cell>
          <cell r="M100">
            <v>1018462454</v>
          </cell>
          <cell r="N100">
            <v>9</v>
          </cell>
          <cell r="O100" t="str">
            <v>Bogotá</v>
          </cell>
          <cell r="P100">
            <v>34220</v>
          </cell>
          <cell r="Q100" t="str">
            <v>Bogotá</v>
          </cell>
          <cell r="R100" t="str">
            <v>1 1. Nacional</v>
          </cell>
          <cell r="S100" t="str">
            <v>3 3. Único Contratista</v>
          </cell>
          <cell r="T100" t="str">
            <v>CLL 152 No. 117-14 APTO 202</v>
          </cell>
          <cell r="U100" t="str">
            <v>6047650
3138012754</v>
          </cell>
          <cell r="V100" t="str">
            <v>nohmoreno@udca.edu.co</v>
          </cell>
          <cell r="X100" t="str">
            <v>MEDICO VETERINARIO ESPECIALISTA EN SALUD PUBLICA VETERINARIA</v>
          </cell>
          <cell r="Y100" t="str">
            <v>NO</v>
          </cell>
          <cell r="Z100" t="str">
            <v>NO</v>
          </cell>
          <cell r="AA100" t="str">
            <v>ANTIGUO</v>
          </cell>
          <cell r="AB100" t="str">
            <v>Ninguno</v>
          </cell>
          <cell r="AC100" t="str">
            <v>MUJER</v>
          </cell>
          <cell r="AD100" t="str">
            <v>N/A</v>
          </cell>
          <cell r="AE100" t="str">
            <v>N/A</v>
          </cell>
          <cell r="AF100" t="str">
            <v>N/A</v>
          </cell>
          <cell r="AG100" t="str">
            <v>N/A</v>
          </cell>
          <cell r="AH100" t="str">
            <v>https://community.secop.gov.co/Public/Tendering/OpportunityDetail/Index?noticeUID=CO1.NTC.5533686&amp;isFromPublicArea=True&amp;isModal=False</v>
          </cell>
          <cell r="AI100">
            <v>45320</v>
          </cell>
          <cell r="AJ100">
            <v>45323</v>
          </cell>
          <cell r="AK100" t="str">
            <v>2 2. Meses</v>
          </cell>
          <cell r="AL100">
            <v>3</v>
          </cell>
          <cell r="AM100">
            <v>90</v>
          </cell>
          <cell r="AN100">
            <v>45412</v>
          </cell>
          <cell r="AO100" t="str">
            <v>ENERO</v>
          </cell>
          <cell r="AP100">
            <v>11001540</v>
          </cell>
          <cell r="AQ100">
            <v>3</v>
          </cell>
          <cell r="AR100">
            <v>3667180</v>
          </cell>
          <cell r="AS100" t="str">
            <v>Profesional III</v>
          </cell>
          <cell r="AT100" t="str">
            <v>1. Pesos Colombianos</v>
          </cell>
          <cell r="AU100" t="str">
            <v>17 17. Contrato de Prestación de Servicios</v>
          </cell>
          <cell r="AV100" t="str">
            <v>Contratos de prestación de servicios profesionales y de apoyo a la gestión</v>
          </cell>
          <cell r="AW100" t="str">
            <v xml:space="preserve">31 31-Servicios Profesionales </v>
          </cell>
          <cell r="AX100" t="str">
            <v>NA</v>
          </cell>
          <cell r="AY100" t="str">
            <v>5 5. Contratación directa</v>
          </cell>
          <cell r="AZ100" t="str">
            <v>33 Prestación de Servicios Profesionales y Apoyo (5-8)</v>
          </cell>
          <cell r="BA100" t="str">
            <v>Prestación Servicios</v>
          </cell>
          <cell r="BB100" t="str">
            <v>1 1. Ley 80</v>
          </cell>
          <cell r="BC100" t="str">
            <v>PRESTAR LOS SERVICIOS PROFESIONALES PARA REALIZAR Y GESTIONAR ACTIVIDADES EN EL CUIDADO Y ATENCION MEDICA, IMPLEMENTAClON, DESARROLLO Y SEGUIMIENTO DE LOS PROGRAMAS DE GESTION INTEGRAL, BIENESTAR ANIMAL Y CUSTODIA EN EL DISTRITO CAPITAL.</v>
          </cell>
          <cell r="BE100" t="str">
            <v>SUBDIRECCIÓN DE ATENCION A LA FAUNA</v>
          </cell>
          <cell r="BF100" t="str">
            <v>MEDICO VETERINARIA UCA</v>
          </cell>
          <cell r="BH100">
            <v>1105673572</v>
          </cell>
          <cell r="BI100">
            <v>0</v>
          </cell>
          <cell r="BJ100" t="str">
            <v>OSCAR ALEXANDER JIMENEZ MANTHA</v>
          </cell>
          <cell r="BK100" t="str">
            <v>Subdirector de Atención a la Fauna</v>
          </cell>
          <cell r="BL100" t="str">
            <v>SUBDIRECCIÓN DE ATENCIÓN A LA FAUNA</v>
          </cell>
          <cell r="BM100" t="str">
            <v>JESUS ALBERTO MARTINEZ CESPEDES</v>
          </cell>
          <cell r="BN100" t="str">
            <v>1 1. Inversión</v>
          </cell>
          <cell r="BO100" t="str">
            <v>7551-2</v>
          </cell>
          <cell r="BP100" t="str">
            <v>6 6: Prestacion de servicios</v>
          </cell>
          <cell r="BQ100" t="str">
            <v>148</v>
          </cell>
          <cell r="BS100">
            <v>170</v>
          </cell>
          <cell r="BT100">
            <v>11001540</v>
          </cell>
          <cell r="BU100" t="str">
            <v xml:space="preserve">1 1. Nacional </v>
          </cell>
          <cell r="BV100" t="str">
            <v>1 1. Ingresos Corrientes</v>
          </cell>
          <cell r="CY100">
            <v>45412</v>
          </cell>
          <cell r="CZ100">
            <v>11001540</v>
          </cell>
          <cell r="DA100" t="str">
            <v>EJECUCION</v>
          </cell>
          <cell r="DB100">
            <v>11001540</v>
          </cell>
          <cell r="DC100">
            <v>0</v>
          </cell>
        </row>
        <row r="101">
          <cell r="F101">
            <v>124</v>
          </cell>
          <cell r="G101" t="str">
            <v>PA-124-2024</v>
          </cell>
          <cell r="H101" t="str">
            <v>CO1.PCCNTR.5836982</v>
          </cell>
          <cell r="I101">
            <v>45320</v>
          </cell>
          <cell r="J101" t="str">
            <v xml:space="preserve">1 1. Natural </v>
          </cell>
          <cell r="K101" t="str">
            <v>26 26-Persona Natural</v>
          </cell>
          <cell r="L101" t="str">
            <v>LAURA CATALINA CRUZ HOSTOS</v>
          </cell>
          <cell r="M101">
            <v>1019057471</v>
          </cell>
          <cell r="N101">
            <v>1</v>
          </cell>
          <cell r="O101" t="str">
            <v>Bogota</v>
          </cell>
          <cell r="P101">
            <v>33289</v>
          </cell>
          <cell r="Q101" t="str">
            <v>Bogota</v>
          </cell>
          <cell r="R101" t="str">
            <v>1 1. Nacional</v>
          </cell>
          <cell r="S101" t="str">
            <v>3 3. Único Contratista</v>
          </cell>
          <cell r="T101" t="str">
            <v>CL 138 A 113 29</v>
          </cell>
          <cell r="U101">
            <v>3504486957</v>
          </cell>
          <cell r="V101" t="str">
            <v>lavetlauracruz@gmail.com</v>
          </cell>
          <cell r="X101" t="str">
            <v>MEDICINA VETERINARIA ZOOTECNIA</v>
          </cell>
          <cell r="AA101" t="str">
            <v>NUEVO</v>
          </cell>
          <cell r="AC101" t="str">
            <v>MUJER</v>
          </cell>
          <cell r="AD101" t="str">
            <v>N/A</v>
          </cell>
          <cell r="AE101" t="str">
            <v>N/A</v>
          </cell>
          <cell r="AF101" t="str">
            <v>N/A</v>
          </cell>
          <cell r="AG101" t="str">
            <v>N/A</v>
          </cell>
          <cell r="AH101" t="str">
            <v>https://community.secop.gov.co/Public/Tendering/ContractNoticePhases/View?PPI=CO1.PPI.29499403&amp;isFromPublicArea=True&amp;isModal=False</v>
          </cell>
          <cell r="AI101">
            <v>45321</v>
          </cell>
          <cell r="AJ101">
            <v>45323</v>
          </cell>
          <cell r="AK101" t="str">
            <v>2 2. Meses</v>
          </cell>
          <cell r="AL101">
            <v>3</v>
          </cell>
          <cell r="AM101">
            <v>90</v>
          </cell>
          <cell r="AN101">
            <v>45412</v>
          </cell>
          <cell r="AO101" t="str">
            <v>ENERO</v>
          </cell>
          <cell r="AP101">
            <v>11001540</v>
          </cell>
          <cell r="AQ101">
            <v>3</v>
          </cell>
          <cell r="AR101">
            <v>3667180</v>
          </cell>
          <cell r="AS101" t="str">
            <v>Profesional III</v>
          </cell>
          <cell r="AT101" t="str">
            <v>1. Pesos Colombianos</v>
          </cell>
          <cell r="AU101" t="str">
            <v>17 17. Contrato de Prestación de Servicios</v>
          </cell>
          <cell r="AV101" t="str">
            <v>Contratos de prestación de servicios profesionales y de apoyo a la gestión</v>
          </cell>
          <cell r="AW101" t="str">
            <v xml:space="preserve">31 31-Servicios Profesionales </v>
          </cell>
          <cell r="AX101" t="str">
            <v>NA</v>
          </cell>
          <cell r="AY101" t="str">
            <v>5 5. Contratación directa</v>
          </cell>
          <cell r="AZ101" t="str">
            <v>33 Prestación de Servicios Profesionales y Apoyo (5-8)</v>
          </cell>
          <cell r="BA101" t="str">
            <v>Prestación Servicios</v>
          </cell>
          <cell r="BB101" t="str">
            <v>1 1. Ley 80</v>
          </cell>
          <cell r="BC101" t="str">
            <v>PRESTAR LOS SERVICIOS PROFESIONALES PARA REALIZAR Y GESTIONAR ACTIVIDADES EN EL CUIDADO Y ATENCION MEDICA, IMPLEMENTAClON, DESARROLLO Y SEGUIMIENTO DE LOS PROGRAMAS DE GESTION INTEGRAL, BIENESTAR ANIMAL Y CUSTODIA EN EL DISTRITO CAPITAL.</v>
          </cell>
          <cell r="BE101" t="str">
            <v>SUBDIRECCIÓN DE ATENCION A LA FAUNA</v>
          </cell>
          <cell r="BF101" t="str">
            <v>MEDICO VETERINARIA UCA</v>
          </cell>
          <cell r="BM101" t="str">
            <v>JESUS ALBERTO MARTINEZ CESPEDES</v>
          </cell>
          <cell r="BN101" t="str">
            <v>1 1. Inversión</v>
          </cell>
          <cell r="BO101" t="str">
            <v>7551-2</v>
          </cell>
          <cell r="BP101" t="str">
            <v>6 6: Prestacion de servicios</v>
          </cell>
          <cell r="BQ101" t="str">
            <v>149</v>
          </cell>
          <cell r="BS101">
            <v>171</v>
          </cell>
          <cell r="BT101">
            <v>11001540</v>
          </cell>
          <cell r="BU101" t="str">
            <v xml:space="preserve">1 1. Nacional </v>
          </cell>
          <cell r="BV101" t="str">
            <v>1 1. Ingresos Corrientes</v>
          </cell>
          <cell r="CY101">
            <v>45412</v>
          </cell>
          <cell r="CZ101">
            <v>11001540</v>
          </cell>
          <cell r="DA101" t="str">
            <v>EJECUCION</v>
          </cell>
          <cell r="DB101">
            <v>11001540</v>
          </cell>
          <cell r="DC101">
            <v>0</v>
          </cell>
        </row>
        <row r="102">
          <cell r="F102">
            <v>130</v>
          </cell>
          <cell r="G102" t="str">
            <v>PA-130-2024</v>
          </cell>
          <cell r="H102" t="str">
            <v>CO1.PCCNTR.5837999</v>
          </cell>
          <cell r="I102">
            <v>45320</v>
          </cell>
          <cell r="J102" t="str">
            <v xml:space="preserve">1 1. Natural </v>
          </cell>
          <cell r="K102" t="str">
            <v>26 26-Persona Natural</v>
          </cell>
          <cell r="L102" t="str">
            <v>ANDREA CATALINA POLO ALARCON</v>
          </cell>
          <cell r="M102">
            <v>1020800537</v>
          </cell>
          <cell r="N102">
            <v>1</v>
          </cell>
          <cell r="O102" t="str">
            <v xml:space="preserve">Bogotá </v>
          </cell>
          <cell r="P102">
            <v>34702</v>
          </cell>
          <cell r="Q102" t="str">
            <v xml:space="preserve">Bogotá </v>
          </cell>
          <cell r="R102" t="str">
            <v>1 1. Nacional</v>
          </cell>
          <cell r="S102" t="str">
            <v>3 3. Único Contratista</v>
          </cell>
          <cell r="T102" t="str">
            <v>CRA 12 169 50</v>
          </cell>
          <cell r="U102" t="str">
            <v>3015631445</v>
          </cell>
          <cell r="V102" t="str">
            <v>Catalina.polo03@gmail.com</v>
          </cell>
          <cell r="X102" t="str">
            <v>MEDICA VETERINARIA</v>
          </cell>
          <cell r="Y102" t="str">
            <v>NO</v>
          </cell>
          <cell r="Z102" t="str">
            <v>NO</v>
          </cell>
          <cell r="AA102" t="str">
            <v>ANTIGUO</v>
          </cell>
          <cell r="AB102" t="str">
            <v>Ninguno</v>
          </cell>
          <cell r="AC102" t="str">
            <v>MUJER</v>
          </cell>
          <cell r="AD102" t="str">
            <v>N/A</v>
          </cell>
          <cell r="AE102" t="str">
            <v>N/A</v>
          </cell>
          <cell r="AF102" t="str">
            <v>N/A</v>
          </cell>
          <cell r="AG102" t="str">
            <v>N/A</v>
          </cell>
          <cell r="AH102" t="str">
            <v>https://community.secop.gov.co/Public/Tendering/ContractNoticePhases/View?PPI=CO1.PPI.29504298&amp;isFromPublicArea=True&amp;isModal=False</v>
          </cell>
          <cell r="AI102">
            <v>45320</v>
          </cell>
          <cell r="AJ102">
            <v>45323</v>
          </cell>
          <cell r="AK102" t="str">
            <v>2 2. Meses</v>
          </cell>
          <cell r="AL102">
            <v>3</v>
          </cell>
          <cell r="AM102">
            <v>90</v>
          </cell>
          <cell r="AN102">
            <v>45412</v>
          </cell>
          <cell r="AO102" t="str">
            <v>ENERO</v>
          </cell>
          <cell r="AP102">
            <v>11001540</v>
          </cell>
          <cell r="AQ102">
            <v>3</v>
          </cell>
          <cell r="AR102">
            <v>3667180</v>
          </cell>
          <cell r="AS102" t="str">
            <v>Profesional III</v>
          </cell>
          <cell r="AT102" t="str">
            <v>1. Pesos Colombianos</v>
          </cell>
          <cell r="AU102" t="str">
            <v>17 17. Contrato de Prestación de Servicios</v>
          </cell>
          <cell r="AV102" t="str">
            <v>Contratos de prestación de servicios profesionales y de apoyo a la gestión</v>
          </cell>
          <cell r="AW102" t="str">
            <v xml:space="preserve">31 31-Servicios Profesionales </v>
          </cell>
          <cell r="AX102" t="str">
            <v>NA</v>
          </cell>
          <cell r="AY102" t="str">
            <v>5 5. Contratación directa</v>
          </cell>
          <cell r="AZ102" t="str">
            <v>33 Prestación de Servicios Profesionales y Apoyo (5-8)</v>
          </cell>
          <cell r="BA102" t="str">
            <v>Prestación Servicios</v>
          </cell>
          <cell r="BB102" t="str">
            <v>1 1. Ley 80</v>
          </cell>
          <cell r="BC102" t="str">
            <v>PRESTAR LOS SERVICIOS PROFESIONALES NECESARIOS PARA LA IMPLEMENTAClON DEL PROGRAMA DE COMPORTAMIENTO COMO LA REHABILITAClON CONDUCTUAL Y ENRIQUECIMIENTO AMBIENTAL DE LOS ANIMALES</v>
          </cell>
          <cell r="BE102" t="str">
            <v>SUBDIRECCIÓN DE ATENCION A LA FAUNA</v>
          </cell>
          <cell r="BF102" t="str">
            <v>COMPORTAMIENTO</v>
          </cell>
          <cell r="BM102" t="str">
            <v>JESUS ALBERTO MARTINEZ CESPEDES</v>
          </cell>
          <cell r="BN102" t="str">
            <v>1 1. Inversión</v>
          </cell>
          <cell r="BO102" t="str">
            <v>7551-2</v>
          </cell>
          <cell r="BP102" t="str">
            <v>6 6: Prestacion de servicios</v>
          </cell>
          <cell r="BQ102" t="str">
            <v>325</v>
          </cell>
          <cell r="BS102">
            <v>181</v>
          </cell>
          <cell r="BT102">
            <v>11001540</v>
          </cell>
          <cell r="BU102" t="str">
            <v xml:space="preserve">1 1. Nacional </v>
          </cell>
          <cell r="BV102" t="str">
            <v>1 1. Ingresos Corrientes</v>
          </cell>
          <cell r="CY102">
            <v>45412</v>
          </cell>
          <cell r="CZ102">
            <v>11001540</v>
          </cell>
          <cell r="DA102" t="str">
            <v>EJECUCION</v>
          </cell>
          <cell r="DB102">
            <v>11001540</v>
          </cell>
          <cell r="DC102">
            <v>0</v>
          </cell>
        </row>
        <row r="103">
          <cell r="F103">
            <v>132</v>
          </cell>
          <cell r="G103" t="str">
            <v>PA-132-2024</v>
          </cell>
          <cell r="H103" t="str">
            <v>CO1.PCCNTR.5853527</v>
          </cell>
          <cell r="I103">
            <v>45321</v>
          </cell>
          <cell r="J103" t="str">
            <v xml:space="preserve">1 1. Natural </v>
          </cell>
          <cell r="K103" t="str">
            <v>26 26-Persona Natural</v>
          </cell>
          <cell r="L103" t="str">
            <v>MARIO ANDRES ORTIZ ORDONEZ</v>
          </cell>
          <cell r="M103">
            <v>1014243607</v>
          </cell>
          <cell r="N103">
            <v>5</v>
          </cell>
          <cell r="O103" t="str">
            <v>Bogotá</v>
          </cell>
          <cell r="P103">
            <v>34020</v>
          </cell>
          <cell r="Q103" t="str">
            <v>Bogotá</v>
          </cell>
          <cell r="R103" t="str">
            <v>1 1. Nacional</v>
          </cell>
          <cell r="S103" t="str">
            <v>3 3. Único Contratista</v>
          </cell>
          <cell r="T103" t="str">
            <v xml:space="preserve"> CL 84 H BIS 77 12 </v>
          </cell>
          <cell r="U103">
            <v>3168658621</v>
          </cell>
          <cell r="V103" t="str">
            <v>marioso.ortiz@gmail.com</v>
          </cell>
          <cell r="X103" t="str">
            <v>ZOOTECNISTA</v>
          </cell>
          <cell r="Y103" t="str">
            <v>NO</v>
          </cell>
          <cell r="Z103" t="str">
            <v>NO</v>
          </cell>
          <cell r="AA103" t="str">
            <v>ANTIGUO</v>
          </cell>
          <cell r="AB103" t="str">
            <v>Ninguno</v>
          </cell>
          <cell r="AC103" t="str">
            <v>HOMBRE</v>
          </cell>
          <cell r="AD103" t="str">
            <v>N/A</v>
          </cell>
          <cell r="AE103" t="str">
            <v>N/A</v>
          </cell>
          <cell r="AF103" t="str">
            <v>N/A</v>
          </cell>
          <cell r="AG103" t="str">
            <v>N/A</v>
          </cell>
          <cell r="AH103" t="str">
            <v>https://community.secop.gov.co/Public/Tendering/ContractNoticePhases/View?PPI=CO1.PPI.29538361&amp;isFromPublicArea=True&amp;isModal=False</v>
          </cell>
          <cell r="AI103">
            <v>45322</v>
          </cell>
          <cell r="AJ103">
            <v>45323</v>
          </cell>
          <cell r="AK103" t="str">
            <v>2 2. Meses</v>
          </cell>
          <cell r="AL103">
            <v>3</v>
          </cell>
          <cell r="AM103">
            <v>90</v>
          </cell>
          <cell r="AN103">
            <v>45412</v>
          </cell>
          <cell r="AO103" t="str">
            <v>ENERO</v>
          </cell>
          <cell r="AP103">
            <v>11001540</v>
          </cell>
          <cell r="AQ103">
            <v>3</v>
          </cell>
          <cell r="AR103">
            <v>3667180</v>
          </cell>
          <cell r="AS103" t="str">
            <v>Profesional III</v>
          </cell>
          <cell r="AT103" t="str">
            <v>1. Pesos Colombianos</v>
          </cell>
          <cell r="AU103" t="str">
            <v>17 17. Contrato de Prestación de Servicios</v>
          </cell>
          <cell r="AV103" t="str">
            <v>Contratos de prestación de servicios profesionales y de apoyo a la gestión</v>
          </cell>
          <cell r="AW103" t="str">
            <v xml:space="preserve">31 31-Servicios Profesionales </v>
          </cell>
          <cell r="AX103" t="str">
            <v>NA</v>
          </cell>
          <cell r="AY103" t="str">
            <v>5 5. Contratación directa</v>
          </cell>
          <cell r="AZ103" t="str">
            <v>33 Prestación de Servicios Profesionales y Apoyo (5-8)</v>
          </cell>
          <cell r="BA103" t="str">
            <v>Prestación Servicios</v>
          </cell>
          <cell r="BB103" t="str">
            <v>1 1. Ley 80</v>
          </cell>
          <cell r="BC103" t="str">
            <v>PRESTAR LOS SERVICIOS PROFESIONALES NECESARIOS PARA LA IMPLEMENTACION DEL PROGRAMA DE COMPORTAMIENTO COMO LA REHABILITAClON CONDUCTUAL Y ENRIQUECIMIENTO AMBIENTAL DE LOS ANIMALES.</v>
          </cell>
          <cell r="BE103" t="str">
            <v>SUBDIRECCIÓN DE ATENCION A LA FAUNA</v>
          </cell>
          <cell r="BF103" t="str">
            <v>COMPORTAMIENTO</v>
          </cell>
          <cell r="BM103" t="str">
            <v>JESUS ALBERTO MARTINEZ CESPEDES</v>
          </cell>
          <cell r="BN103" t="str">
            <v>1 1. Inversión</v>
          </cell>
          <cell r="BO103" t="str">
            <v>7551-2</v>
          </cell>
          <cell r="BP103" t="str">
            <v>6 6: Prestacion de servicios</v>
          </cell>
          <cell r="BQ103" t="str">
            <v>326</v>
          </cell>
          <cell r="BS103">
            <v>186</v>
          </cell>
          <cell r="BT103">
            <v>11001540</v>
          </cell>
          <cell r="BU103" t="str">
            <v xml:space="preserve">1 1. Nacional </v>
          </cell>
          <cell r="BV103" t="str">
            <v>1 1. Ingresos Corrientes</v>
          </cell>
          <cell r="CY103">
            <v>45412</v>
          </cell>
          <cell r="CZ103">
            <v>11001540</v>
          </cell>
          <cell r="DA103" t="str">
            <v>EJECUCION</v>
          </cell>
          <cell r="DB103">
            <v>11001540</v>
          </cell>
          <cell r="DC103">
            <v>0</v>
          </cell>
        </row>
        <row r="104">
          <cell r="F104">
            <v>148</v>
          </cell>
          <cell r="G104" t="str">
            <v>PA-148-2024.</v>
          </cell>
          <cell r="H104" t="str">
            <v>CO1.PCCNTR.5866288</v>
          </cell>
          <cell r="I104">
            <v>45323</v>
          </cell>
          <cell r="J104" t="str">
            <v xml:space="preserve">1 1. Natural </v>
          </cell>
          <cell r="K104" t="str">
            <v>26 26-Persona Natural</v>
          </cell>
          <cell r="L104" t="str">
            <v>DANIEL BOTERO CASTILLA</v>
          </cell>
          <cell r="M104">
            <v>1070618824</v>
          </cell>
          <cell r="N104">
            <v>1</v>
          </cell>
          <cell r="O104" t="str">
            <v>Giardot</v>
          </cell>
          <cell r="P104">
            <v>35191</v>
          </cell>
          <cell r="Q104" t="str">
            <v>La Dorada-Caldas</v>
          </cell>
          <cell r="R104" t="str">
            <v>110 1. Nacional</v>
          </cell>
          <cell r="S104" t="str">
            <v>112 3. Único Contratista</v>
          </cell>
          <cell r="T104" t="str">
            <v>CL 168 -8H 40</v>
          </cell>
          <cell r="U104" t="str">
            <v>601-9378661</v>
          </cell>
          <cell r="V104" t="str">
            <v>daniel.botero.c@gmail.com</v>
          </cell>
          <cell r="X104" t="str">
            <v>COMUNICACIÓN SOCIAL Y PERIODISMO</v>
          </cell>
          <cell r="Y104" t="str">
            <v>NO</v>
          </cell>
          <cell r="Z104" t="str">
            <v>NO</v>
          </cell>
          <cell r="AA104" t="str">
            <v>ANTIGUO</v>
          </cell>
          <cell r="AB104" t="str">
            <v>Ninguno</v>
          </cell>
          <cell r="AC104" t="str">
            <v>HOMBRE</v>
          </cell>
          <cell r="AD104" t="str">
            <v>N/A</v>
          </cell>
          <cell r="AE104" t="str">
            <v>N/A</v>
          </cell>
          <cell r="AF104" t="str">
            <v>N/A</v>
          </cell>
          <cell r="AG104" t="str">
            <v>N/A</v>
          </cell>
          <cell r="AH104" t="str">
            <v>https://community.secop.gov.co/Public/Tendering/ContractNoticePhases/View?PPI=CO1.PPI.29611838&amp;isFromPublicArea=True&amp;isModal=False</v>
          </cell>
          <cell r="AI104">
            <v>45323</v>
          </cell>
          <cell r="AJ104" t="str">
            <v>SIN ACTA DE INICIO</v>
          </cell>
          <cell r="AK104" t="str">
            <v>2 2. Meses</v>
          </cell>
          <cell r="AL104">
            <v>3</v>
          </cell>
          <cell r="AM104">
            <v>90</v>
          </cell>
          <cell r="AO104" t="str">
            <v>ENERO</v>
          </cell>
          <cell r="AP104">
            <v>11001540</v>
          </cell>
          <cell r="AQ104">
            <v>3</v>
          </cell>
          <cell r="AR104">
            <v>3667180</v>
          </cell>
          <cell r="AS104" t="str">
            <v>Profesional III</v>
          </cell>
          <cell r="AT104" t="str">
            <v>1. Pesos Colombianos</v>
          </cell>
          <cell r="AU104" t="str">
            <v>17 17. Contrato de Prestación de Servicios</v>
          </cell>
          <cell r="AV104" t="str">
            <v>Contratos de prestación de servicios profesionales y de apoyo a la gestión</v>
          </cell>
          <cell r="AW104" t="str">
            <v xml:space="preserve">31 31-Servicios Profesionales </v>
          </cell>
          <cell r="BC104" t="str">
            <v>PRESTAR SERVICIOS PROFESIONALES PARA REALIZAR CUBRIMIENTOS PERIODiSTICOS Y GENERAClON DE CONTENIDOS DE COMUNICAClON PUBLICA SOBRE LOS CASOS DE ATENClON A LA FAUNA REALIZADOS POR LA ENTIDAD.</v>
          </cell>
          <cell r="BE104" t="str">
            <v>DIRECCION</v>
          </cell>
          <cell r="BF104" t="str">
            <v>COMUNICACIONES</v>
          </cell>
          <cell r="BN104" t="str">
            <v>1 1. Inversión</v>
          </cell>
          <cell r="BO104" t="str">
            <v>7551-2</v>
          </cell>
          <cell r="BP104" t="str">
            <v>6 6: Prestacion de servicios</v>
          </cell>
          <cell r="BQ104" t="str">
            <v>377</v>
          </cell>
          <cell r="BS104">
            <v>201</v>
          </cell>
          <cell r="BT104">
            <v>11001540</v>
          </cell>
          <cell r="BU104" t="str">
            <v xml:space="preserve">1 1. Nacional </v>
          </cell>
          <cell r="BV104" t="str">
            <v>1 1. Ingresos Corrientes</v>
          </cell>
          <cell r="CY104">
            <v>0</v>
          </cell>
          <cell r="CZ104">
            <v>11001540</v>
          </cell>
          <cell r="DA104" t="str">
            <v>EJECUCION</v>
          </cell>
          <cell r="DB104">
            <v>11001540</v>
          </cell>
          <cell r="DC104">
            <v>0</v>
          </cell>
        </row>
        <row r="105">
          <cell r="F105">
            <v>152</v>
          </cell>
          <cell r="G105" t="str">
            <v>PA-152-2024</v>
          </cell>
          <cell r="H105" t="str">
            <v>CO1.PCCNTR.5853678</v>
          </cell>
          <cell r="I105">
            <v>45322</v>
          </cell>
          <cell r="J105" t="str">
            <v xml:space="preserve">1 1. Natural </v>
          </cell>
          <cell r="K105" t="str">
            <v>26 26-Persona Natural</v>
          </cell>
          <cell r="L105" t="str">
            <v>MELISSA ALEXANDRA RAMIREZ ROZO</v>
          </cell>
          <cell r="M105">
            <v>1023960271</v>
          </cell>
          <cell r="N105">
            <v>2</v>
          </cell>
          <cell r="O105" t="str">
            <v>Bogotá</v>
          </cell>
          <cell r="P105">
            <v>35555</v>
          </cell>
          <cell r="Q105" t="str">
            <v>Bogotá</v>
          </cell>
          <cell r="R105" t="str">
            <v>112 1. Nacional</v>
          </cell>
          <cell r="S105" t="str">
            <v>114 3. Único Contratista</v>
          </cell>
          <cell r="T105" t="str">
            <v>CL 12 SUR 6 29 AP 202</v>
          </cell>
          <cell r="U105">
            <v>4705143</v>
          </cell>
          <cell r="V105" t="str">
            <v>mramirez615@uan.edu.co</v>
          </cell>
          <cell r="X105" t="str">
            <v>MEDICINA VETERINARIA MAESTRIA EN BIENESTAR ANIMAL</v>
          </cell>
          <cell r="Y105" t="str">
            <v>NO</v>
          </cell>
          <cell r="Z105" t="str">
            <v>NO</v>
          </cell>
          <cell r="AA105" t="str">
            <v>ANTIGUO</v>
          </cell>
          <cell r="AB105" t="str">
            <v>Ninguno</v>
          </cell>
          <cell r="AC105" t="str">
            <v>MUJER</v>
          </cell>
          <cell r="AD105" t="str">
            <v>N/A</v>
          </cell>
          <cell r="AE105" t="str">
            <v>N/A</v>
          </cell>
          <cell r="AF105" t="str">
            <v>N/A</v>
          </cell>
          <cell r="AG105" t="str">
            <v>N/A</v>
          </cell>
          <cell r="AH105" t="str">
            <v>https://community.secop.gov.co/Public/Tendering/OpportunityDetail/Index?noticeUID=CO1.NTC.5551318&amp;isFromPublicArea=True&amp;isModal=False</v>
          </cell>
          <cell r="AI105">
            <v>45322</v>
          </cell>
          <cell r="AJ105">
            <v>45328</v>
          </cell>
          <cell r="AK105" t="str">
            <v>2 2. Meses</v>
          </cell>
          <cell r="AL105">
            <v>3</v>
          </cell>
          <cell r="AM105">
            <v>90</v>
          </cell>
          <cell r="AN105">
            <v>45412</v>
          </cell>
          <cell r="AO105" t="str">
            <v>ENERO</v>
          </cell>
          <cell r="AP105">
            <v>11001540</v>
          </cell>
          <cell r="AQ105">
            <v>3</v>
          </cell>
          <cell r="AR105">
            <v>3667180</v>
          </cell>
          <cell r="AS105" t="str">
            <v>Profesional III</v>
          </cell>
          <cell r="AT105" t="str">
            <v>1. Pesos Colombianos</v>
          </cell>
          <cell r="AU105" t="str">
            <v>17 17. Contrato de Prestación de Servicios</v>
          </cell>
          <cell r="AV105" t="str">
            <v>Contratos de prestación de servicios profesionales y de apoyo a la gestión</v>
          </cell>
          <cell r="AW105" t="str">
            <v xml:space="preserve">31 31-Servicios Profesionales </v>
          </cell>
          <cell r="BC105" t="str">
            <v>PRESTAR LOS SERVICIOS PROFESIONALES PARA LA IMPLEMENTACION Y SEGUIMIENTO DEL PROGRAMA DE ANIMALES SINANTROPICOS EN EL DISTRITO CAPITAL</v>
          </cell>
          <cell r="BE105" t="str">
            <v>SUBDIRECCIÓN DE ATENCION A LA FAUNA</v>
          </cell>
          <cell r="BF105" t="str">
            <v>SINANTROPICOS</v>
          </cell>
          <cell r="BN105" t="str">
            <v>1 1. Inversión</v>
          </cell>
          <cell r="BO105" t="str">
            <v>7551-1</v>
          </cell>
          <cell r="BP105" t="str">
            <v>6 6: Prestacion de servicios</v>
          </cell>
          <cell r="BQ105" t="str">
            <v>145</v>
          </cell>
          <cell r="BS105">
            <v>218</v>
          </cell>
          <cell r="BT105">
            <v>11001540</v>
          </cell>
          <cell r="BU105" t="str">
            <v xml:space="preserve">1 1. Nacional </v>
          </cell>
          <cell r="BV105" t="str">
            <v>1 1. Ingresos Corrientes</v>
          </cell>
          <cell r="CY105">
            <v>45412</v>
          </cell>
          <cell r="CZ105">
            <v>11001540</v>
          </cell>
          <cell r="DA105" t="str">
            <v>EJECUCION</v>
          </cell>
          <cell r="DB105">
            <v>11001540</v>
          </cell>
          <cell r="DC105">
            <v>0</v>
          </cell>
        </row>
        <row r="106">
          <cell r="F106">
            <v>153</v>
          </cell>
          <cell r="G106" t="str">
            <v>PA-153-2024</v>
          </cell>
          <cell r="H106" t="str">
            <v>CO1.PCCNTR.5890116</v>
          </cell>
          <cell r="I106">
            <v>45327</v>
          </cell>
          <cell r="J106" t="str">
            <v xml:space="preserve">1 1. Natural </v>
          </cell>
          <cell r="K106" t="str">
            <v>26 26-Persona Natural</v>
          </cell>
          <cell r="L106" t="str">
            <v>VANESSA DUQUE VAENA</v>
          </cell>
          <cell r="M106">
            <v>1010173486</v>
          </cell>
          <cell r="N106">
            <v>5</v>
          </cell>
          <cell r="O106" t="str">
            <v>Bogotá</v>
          </cell>
          <cell r="P106">
            <v>32027</v>
          </cell>
          <cell r="Q106" t="str">
            <v>Bogotá</v>
          </cell>
          <cell r="R106" t="str">
            <v>113 1. Nacional</v>
          </cell>
          <cell r="S106" t="str">
            <v>115 3. Único Contratista</v>
          </cell>
          <cell r="T106" t="str">
            <v>CRA  8 B No. 155-10</v>
          </cell>
          <cell r="U106" t="str">
            <v>4777047
3193090443</v>
          </cell>
          <cell r="V106" t="str">
            <v>vaneeduque797@hotmail.com</v>
          </cell>
          <cell r="X106" t="str">
            <v>BIOLOGA</v>
          </cell>
          <cell r="Y106" t="str">
            <v>NO</v>
          </cell>
          <cell r="Z106" t="str">
            <v>NO</v>
          </cell>
          <cell r="AA106" t="str">
            <v>ANTIGUO</v>
          </cell>
          <cell r="AB106" t="str">
            <v>Ninguno</v>
          </cell>
          <cell r="AC106" t="str">
            <v>MUJER</v>
          </cell>
          <cell r="AD106" t="str">
            <v>N/A</v>
          </cell>
          <cell r="AE106" t="str">
            <v>N/A</v>
          </cell>
          <cell r="AF106" t="str">
            <v>N/A</v>
          </cell>
          <cell r="AG106" t="str">
            <v>N/A</v>
          </cell>
          <cell r="AH106" t="str">
            <v>https://community.secop.gov.co/Public/Tendering/OpportunityDetail/Index?noticeUID=CO1.NTC.5589980&amp;isFromPublicArea=True&amp;isModal=False</v>
          </cell>
          <cell r="AI106">
            <v>45327</v>
          </cell>
          <cell r="AJ106">
            <v>45329</v>
          </cell>
          <cell r="AK106" t="str">
            <v>2 2. Meses</v>
          </cell>
          <cell r="AL106">
            <v>3</v>
          </cell>
          <cell r="AM106">
            <v>90</v>
          </cell>
          <cell r="AN106">
            <v>45412</v>
          </cell>
          <cell r="AO106" t="str">
            <v>ENERO</v>
          </cell>
          <cell r="AP106">
            <v>11001540</v>
          </cell>
          <cell r="AQ106">
            <v>3</v>
          </cell>
          <cell r="AR106">
            <v>3667180</v>
          </cell>
          <cell r="AS106" t="str">
            <v>Profesional III</v>
          </cell>
          <cell r="AT106" t="str">
            <v>1. Pesos Colombianos</v>
          </cell>
          <cell r="AU106" t="str">
            <v>17 17. Contrato de Prestación de Servicios</v>
          </cell>
          <cell r="AV106" t="str">
            <v>Contratos de prestación de servicios profesionales y de apoyo a la gestión</v>
          </cell>
          <cell r="AW106" t="str">
            <v xml:space="preserve">31 31-Servicios Profesionales </v>
          </cell>
          <cell r="BC106" t="str">
            <v>PRESTAR LOS SERVICIOS PROFESIONALES PARA LA IMPLEMENTACION Y SEGUIMIENTO DEL PROGRAMA DE ANIMALES SINANTROPICOS EN EL DISTRITO CAPITAL</v>
          </cell>
          <cell r="BE106" t="str">
            <v>SUBDIRECCIÓN DE ATENCION A LA FAUNA</v>
          </cell>
          <cell r="BF106" t="str">
            <v>SINANTROPICOS</v>
          </cell>
          <cell r="BN106" t="str">
            <v>1 1. Inversión</v>
          </cell>
          <cell r="BO106" t="str">
            <v>7551-1</v>
          </cell>
          <cell r="BP106" t="str">
            <v>6 6: Prestacion de servicios</v>
          </cell>
          <cell r="BQ106" t="str">
            <v>142</v>
          </cell>
          <cell r="BS106">
            <v>228</v>
          </cell>
          <cell r="BT106">
            <v>11001540</v>
          </cell>
          <cell r="BU106" t="str">
            <v xml:space="preserve">1 1. Nacional </v>
          </cell>
          <cell r="BV106" t="str">
            <v>1 1. Ingresos Corrientes</v>
          </cell>
          <cell r="CY106">
            <v>45412</v>
          </cell>
          <cell r="CZ106">
            <v>11001540</v>
          </cell>
          <cell r="DA106" t="str">
            <v>EJECUCION</v>
          </cell>
          <cell r="DB106">
            <v>11001540</v>
          </cell>
          <cell r="DC106">
            <v>0</v>
          </cell>
        </row>
        <row r="107">
          <cell r="F107">
            <v>155</v>
          </cell>
          <cell r="G107" t="str">
            <v>PA-155-2024</v>
          </cell>
          <cell r="H107" t="str">
            <v>CO1.PCCNTR.5864585</v>
          </cell>
          <cell r="I107">
            <v>45323</v>
          </cell>
          <cell r="J107" t="str">
            <v xml:space="preserve">1 1. Natural </v>
          </cell>
          <cell r="K107" t="str">
            <v>26 26-Persona Natural</v>
          </cell>
          <cell r="L107" t="str">
            <v>LUZ MAR GONZÁLEZ JOYA</v>
          </cell>
          <cell r="M107">
            <v>1000362176</v>
          </cell>
          <cell r="N107">
            <v>1</v>
          </cell>
          <cell r="O107" t="str">
            <v>Bogotá</v>
          </cell>
          <cell r="P107">
            <v>32654</v>
          </cell>
          <cell r="Q107" t="str">
            <v>Bogotá</v>
          </cell>
          <cell r="R107" t="str">
            <v>115 1. Nacional</v>
          </cell>
          <cell r="S107" t="str">
            <v>117 3. Único Contratista</v>
          </cell>
          <cell r="T107" t="str">
            <v>CRA  2B No. 10-30</v>
          </cell>
          <cell r="U107" t="str">
            <v>5758035
3175706507</v>
          </cell>
          <cell r="V107" t="str">
            <v>luzmarjoya@hotmail.com</v>
          </cell>
          <cell r="X107" t="str">
            <v>INGENIERA INDUSTRIAL</v>
          </cell>
          <cell r="Y107" t="str">
            <v>NO</v>
          </cell>
          <cell r="Z107" t="str">
            <v>NO</v>
          </cell>
          <cell r="AA107" t="str">
            <v>ANTIGUO</v>
          </cell>
          <cell r="AB107" t="str">
            <v>Ninguno</v>
          </cell>
          <cell r="AC107" t="str">
            <v>MUJER</v>
          </cell>
          <cell r="AD107" t="str">
            <v>N/A</v>
          </cell>
          <cell r="AE107" t="str">
            <v>N/A</v>
          </cell>
          <cell r="AF107" t="str">
            <v>N/A</v>
          </cell>
          <cell r="AG107" t="str">
            <v>N/A</v>
          </cell>
          <cell r="AH107" t="str">
            <v>https://community.secop.gov.co/Public/Tendering/OpportunityDetail/Index?noticeUID=CO1.NTC.5562553&amp;isFromPublicArea=True&amp;isModal=False</v>
          </cell>
          <cell r="AI107">
            <v>45323</v>
          </cell>
          <cell r="AJ107">
            <v>45323</v>
          </cell>
          <cell r="AK107" t="str">
            <v>2 2. Meses</v>
          </cell>
          <cell r="AL107">
            <v>3</v>
          </cell>
          <cell r="AM107">
            <v>90</v>
          </cell>
          <cell r="AN107">
            <v>45412</v>
          </cell>
          <cell r="AO107" t="str">
            <v>ENERO</v>
          </cell>
          <cell r="AP107">
            <v>11001540</v>
          </cell>
          <cell r="AQ107">
            <v>3</v>
          </cell>
          <cell r="AR107">
            <v>3667180</v>
          </cell>
          <cell r="AS107" t="str">
            <v>Profesional III</v>
          </cell>
          <cell r="AT107" t="str">
            <v>1. Pesos Colombianos</v>
          </cell>
          <cell r="AU107" t="str">
            <v>17 17. Contrato de Prestación de Servicios</v>
          </cell>
          <cell r="AV107" t="str">
            <v>Contratos de prestación de servicios profesionales y de apoyo a la gestión</v>
          </cell>
          <cell r="AW107" t="str">
            <v xml:space="preserve">31 31-Servicios Profesionales </v>
          </cell>
          <cell r="BC107" t="str">
            <v>PRESTAR LOS SERVICIOS PROFESIONALES ACOMPANAR LAS ACTIVIDADES DE CARACTER ADMINISTRATIVO, OPERATIVO, DOCUMENTAL Y LOGISITCA DE LA OFICINA ASESORA DE PLANEACIDN</v>
          </cell>
          <cell r="BE107" t="str">
            <v>OFICINA ASESORA DE PLANEACION</v>
          </cell>
          <cell r="BF107" t="str">
            <v>APOYO ADMINISTRATIVO, OPERATIVO, DOCUMENTAL Y LOGISTICO</v>
          </cell>
          <cell r="BN107" t="str">
            <v>1 1. Inversión</v>
          </cell>
          <cell r="BO107" t="str">
            <v>7550-4</v>
          </cell>
          <cell r="BP107" t="str">
            <v>6 6: Prestacion de servicios</v>
          </cell>
          <cell r="BQ107" t="str">
            <v>367</v>
          </cell>
          <cell r="BS107">
            <v>200</v>
          </cell>
          <cell r="BT107">
            <v>11001540</v>
          </cell>
          <cell r="BU107" t="str">
            <v xml:space="preserve">1 1. Nacional </v>
          </cell>
          <cell r="BV107" t="str">
            <v>1 1. Ingresos Corrientes</v>
          </cell>
          <cell r="CY107">
            <v>45412</v>
          </cell>
          <cell r="CZ107">
            <v>11001540</v>
          </cell>
          <cell r="DA107" t="str">
            <v>EJECUCION</v>
          </cell>
          <cell r="DB107">
            <v>11001540</v>
          </cell>
          <cell r="DC107">
            <v>0</v>
          </cell>
        </row>
        <row r="108">
          <cell r="F108">
            <v>160</v>
          </cell>
          <cell r="G108" t="str">
            <v>PA-160-2024</v>
          </cell>
          <cell r="H108" t="str">
            <v>CO1.PCCNTR.5865935</v>
          </cell>
          <cell r="I108">
            <v>45323</v>
          </cell>
          <cell r="J108" t="str">
            <v xml:space="preserve">1 1. Natural </v>
          </cell>
          <cell r="K108" t="str">
            <v>26 26-Persona Natural</v>
          </cell>
          <cell r="L108" t="str">
            <v>CARLOS AUGUSTO MARTINEZ SICACHA</v>
          </cell>
          <cell r="M108">
            <v>1032474961</v>
          </cell>
          <cell r="N108">
            <v>4</v>
          </cell>
          <cell r="O108" t="str">
            <v>Bogotá</v>
          </cell>
          <cell r="P108">
            <v>34965</v>
          </cell>
          <cell r="Q108" t="str">
            <v>Bogotá</v>
          </cell>
          <cell r="R108" t="str">
            <v>1 1. Nacional</v>
          </cell>
          <cell r="S108" t="str">
            <v>3 3. Único Contratista</v>
          </cell>
          <cell r="T108" t="str">
            <v>CLL 7f No. 78 -43</v>
          </cell>
          <cell r="U108">
            <v>3222424127</v>
          </cell>
          <cell r="V108" t="str">
            <v>carlos.amartinez@udca.edu.co</v>
          </cell>
          <cell r="X108" t="str">
            <v>MEDICO VETERINARIO</v>
          </cell>
          <cell r="AH108" t="str">
            <v>https://community.secop.gov.co/Public/Tendering/OpportunityDetail/Index?noticeUID=CO1.NTC.5563093&amp;isFromPublicArea=True&amp;isModal=False</v>
          </cell>
          <cell r="AI108">
            <v>45323</v>
          </cell>
          <cell r="AJ108">
            <v>45334</v>
          </cell>
          <cell r="AK108" t="str">
            <v>2 2. Meses</v>
          </cell>
          <cell r="AL108">
            <v>3</v>
          </cell>
          <cell r="AM108">
            <v>90</v>
          </cell>
          <cell r="AN108">
            <v>45412</v>
          </cell>
          <cell r="AO108" t="str">
            <v>ENERO</v>
          </cell>
          <cell r="AP108">
            <v>11001540</v>
          </cell>
          <cell r="AQ108">
            <v>3</v>
          </cell>
          <cell r="AR108">
            <v>3667180</v>
          </cell>
          <cell r="AS108" t="str">
            <v>Profesional III</v>
          </cell>
          <cell r="AT108" t="str">
            <v>1. Pesos Colombianos</v>
          </cell>
          <cell r="AU108" t="str">
            <v>17 17. Contrato de Prestación de Servicios</v>
          </cell>
          <cell r="AV108" t="str">
            <v>Contratos de prestación de servicios profesionales y de apoyo a la gestión</v>
          </cell>
          <cell r="AW108" t="str">
            <v xml:space="preserve">31 31-Servicios Profesionales </v>
          </cell>
          <cell r="BC108" t="str">
            <v>PRESTAR LOS SERVICIOS PROFESIONALES PARA LA ATENCION, VALORACION, SEGUIMIENTO, CUIDADOS MEDICO VETERINARIOS Y PREPARACION DE LOS CANINOS Y FELINOS INGRESADOS AL PROCEDIMIENTO DE ESTERILIZACION EN EL PUNTO FIJO DE ESTERILIZACION DE LA UNIDAD DE CUIDADO ANIMAL.</v>
          </cell>
          <cell r="BD108" t="str">
            <v>1. Apoyar técnicamente la elaboración del procedimiento y documentos técnicos necesarios para la implementación, seguimiento y ejecución de las actividades de esterilización que se realizaran en el punto Fijo de la Unidad de Cuidado Animal en el Distrito Capital. 2. Apoyar las actividades de recepción y valoración médica inicial de canines y felines que ingresan al procedimiento quirúrgico de esterilización en el Punto Fijo de la Unidad de Cuidado Animal. 3. Apoyar la verificación de la documentación requeridas para la prestación del servicio de esterilización en el Punto Fijo de la Unidad de Cuidado Animal. 4.Realizar las actividades de apoyo en la valoración preanestésica ASA a los pacientes caninos y felinos que ingresan al procedimiento quirúrgico de esterilización en el Punto Fijo de la Unidad de Cuidado Animal. 5.Realizar las actividades de apoyo en el alistamiento y preparación de los caninos y felinos aptos para el procedimiento de esterilización quirúrgica al Punto Fijo de la Unidad de Cuidado Animal. 6. Prestar atención medica veterinaria acorde con la situación de cada paciente intervenido quirurgicamente en el Punto Fijo de esterilización en la Unidad de Cuidad d Animal. 7. Aplicar todos los conocimientos y experticia profesional en cumplimiento de la Ley 576 del 2000, para Io cual deberá diligenciar y firmar el informe de cirugía en el formato establecido para tal fin. 8. Cumplir con la ejecución de la totalidad de las actividades asignadas diariamente por el líder del proceso del punto fijo de esterilizaciones en la Unidad de Cuidado Animal. 9. Diligenciar de manera adecuada, firmar y a hacer entrega en condiciones de calidad y oportunidad, los formatos y documentación establecida para la realización de los procedimientos quirúrgicos de caninos y felinos esterilizados en el Punto Fijo de la Unidad de Cuidado Animal. 10. Atender de manera idónea y prioritaria las situaciones de emergencia/urgencia, así como los eventos adversos asociados al procedimiento quirúrgico de esterilización de los animales intervenidos en el punto fijo de esterilizaciones, realizando el respective seguimiento y registro en el formato establecido para tal fin. 11. Asistir a las mesas de trabajo y reuniones a las que sea convocado en cumplimiento del objeto contractual. 12. Apoyar el desarrollo del informe mensual de ejecución del programa.</v>
          </cell>
          <cell r="BE108" t="str">
            <v>SUBDIRECCIÓN DE ATENCION A LA FAUNA</v>
          </cell>
          <cell r="BF108" t="str">
            <v>PUNTO FIJO</v>
          </cell>
          <cell r="BN108" t="str">
            <v>1 1. Inversión</v>
          </cell>
          <cell r="BO108" t="str">
            <v>7551-4</v>
          </cell>
          <cell r="BP108" t="str">
            <v>6 6: Prestacion de servicios</v>
          </cell>
          <cell r="BQ108" t="str">
            <v>284</v>
          </cell>
          <cell r="BS108">
            <v>203</v>
          </cell>
          <cell r="BT108">
            <v>11001540</v>
          </cell>
          <cell r="BU108" t="str">
            <v xml:space="preserve">1 1. Nacional </v>
          </cell>
          <cell r="BV108" t="str">
            <v>1 1. Ingresos Corrientes</v>
          </cell>
          <cell r="CY108">
            <v>45412</v>
          </cell>
          <cell r="CZ108">
            <v>11001540</v>
          </cell>
          <cell r="DA108" t="str">
            <v>EJECUCION</v>
          </cell>
          <cell r="DB108">
            <v>11001540</v>
          </cell>
          <cell r="DC108">
            <v>0</v>
          </cell>
        </row>
        <row r="109">
          <cell r="F109">
            <v>161</v>
          </cell>
          <cell r="G109" t="str">
            <v>PA-161-2024</v>
          </cell>
          <cell r="H109" t="str">
            <v>CO1.PCCNTR.5866132</v>
          </cell>
          <cell r="I109">
            <v>45323</v>
          </cell>
          <cell r="J109" t="str">
            <v xml:space="preserve">1 1. Natural </v>
          </cell>
          <cell r="K109" t="str">
            <v>26 26-Persona Natural</v>
          </cell>
          <cell r="L109" t="str">
            <v>LINA PAOLA VARGAS MORENO</v>
          </cell>
          <cell r="M109">
            <v>1013646977</v>
          </cell>
          <cell r="N109">
            <v>1</v>
          </cell>
          <cell r="O109" t="str">
            <v>Bogotá</v>
          </cell>
          <cell r="P109">
            <v>34313</v>
          </cell>
          <cell r="Q109" t="str">
            <v>Bogotá</v>
          </cell>
          <cell r="R109" t="str">
            <v>1 1. Nacional</v>
          </cell>
          <cell r="S109" t="str">
            <v>3 3. Único Contratista</v>
          </cell>
          <cell r="T109" t="str">
            <v>CRA 80 # 7D -05</v>
          </cell>
          <cell r="U109">
            <v>3008546023</v>
          </cell>
          <cell r="V109" t="str">
            <v>lpvm.27@hotma¡l.corñ</v>
          </cell>
          <cell r="X109" t="str">
            <v>MEDICINA VETERINARIA</v>
          </cell>
          <cell r="AH109" t="str">
            <v>https://community.secop.gov.co/Public/Tendering/OpportunityDetail/Index?noticeUID=CO1.NTC.5562910&amp;isFromPublicArea=True&amp;isModal=False</v>
          </cell>
          <cell r="AI109">
            <v>45323</v>
          </cell>
          <cell r="AJ109">
            <v>45334</v>
          </cell>
          <cell r="AK109" t="str">
            <v>2 2. Meses</v>
          </cell>
          <cell r="AL109">
            <v>3</v>
          </cell>
          <cell r="AM109">
            <v>90</v>
          </cell>
          <cell r="AN109">
            <v>45412</v>
          </cell>
          <cell r="AO109" t="str">
            <v>ENERO</v>
          </cell>
          <cell r="AP109">
            <v>11001540</v>
          </cell>
          <cell r="AQ109">
            <v>3</v>
          </cell>
          <cell r="AR109">
            <v>3667180</v>
          </cell>
          <cell r="AS109" t="str">
            <v>Profesional III</v>
          </cell>
          <cell r="AT109" t="str">
            <v>1. Pesos Colombianos</v>
          </cell>
          <cell r="AU109" t="str">
            <v>17 17. Contrato de Prestación de Servicios</v>
          </cell>
          <cell r="AV109" t="str">
            <v>Contratos de prestación de servicios profesionales y de apoyo a la gestión</v>
          </cell>
          <cell r="AW109" t="str">
            <v xml:space="preserve">31 31-Servicios Profesionales </v>
          </cell>
          <cell r="BC109" t="str">
            <v>PRESTAR LOS SERVICIOS PROFESIONALES PARA LA ATENCION, VALORACION, SEGUIMIENTO, CUIDADOS MEDICO VETERINARIOS Y PREPARACION DE LOS CANINOS Y FELINOS INGRESADOS AL PROCEDIMIENTO DE ESTERILIZACION EN EL PUNTO FIJO DE ESTERILIZACION DE LA UNIDAD DE CUIDADO ANIMAL.</v>
          </cell>
          <cell r="BE109" t="str">
            <v>SUBDIRECCIÓN DE ATENCION A LA FAUNA</v>
          </cell>
          <cell r="BF109" t="str">
            <v>PUNTO FIJO</v>
          </cell>
          <cell r="BN109" t="str">
            <v>1 1. Inversión</v>
          </cell>
          <cell r="BO109" t="str">
            <v>7551-4</v>
          </cell>
          <cell r="BP109" t="str">
            <v>6 6: Prestacion de servicios</v>
          </cell>
          <cell r="BQ109" t="str">
            <v>277</v>
          </cell>
          <cell r="BS109">
            <v>204</v>
          </cell>
          <cell r="BT109">
            <v>11001540</v>
          </cell>
          <cell r="BU109" t="str">
            <v xml:space="preserve">1 1. Nacional </v>
          </cell>
          <cell r="BV109" t="str">
            <v>1 1. Ingresos Corrientes</v>
          </cell>
          <cell r="CY109">
            <v>45412</v>
          </cell>
          <cell r="CZ109">
            <v>11001540</v>
          </cell>
          <cell r="DA109" t="str">
            <v>EJECUCION</v>
          </cell>
          <cell r="DB109">
            <v>11001540</v>
          </cell>
          <cell r="DC109">
            <v>0</v>
          </cell>
        </row>
        <row r="110">
          <cell r="F110">
            <v>164</v>
          </cell>
          <cell r="G110" t="str">
            <v>PA-164-2024</v>
          </cell>
          <cell r="H110" t="str">
            <v>CO1.PCCNTR.5902242</v>
          </cell>
          <cell r="I110">
            <v>45329</v>
          </cell>
          <cell r="J110" t="str">
            <v xml:space="preserve">1 1. Natural </v>
          </cell>
          <cell r="K110" t="str">
            <v>26 26-Persona Natural</v>
          </cell>
          <cell r="L110" t="str">
            <v>ANDRES DAVID HERRERA PEREZ</v>
          </cell>
          <cell r="M110">
            <v>1022370310</v>
          </cell>
          <cell r="N110">
            <v>6</v>
          </cell>
          <cell r="O110" t="str">
            <v>Bogotá</v>
          </cell>
          <cell r="P110">
            <v>33465</v>
          </cell>
          <cell r="Q110" t="str">
            <v>Bogotá</v>
          </cell>
          <cell r="R110" t="str">
            <v>1 1. Nacional</v>
          </cell>
          <cell r="S110" t="str">
            <v>3 3. Único Contratista</v>
          </cell>
          <cell r="T110" t="str">
            <v>CRA 54 4-23</v>
          </cell>
          <cell r="U110">
            <v>3132032686</v>
          </cell>
          <cell r="V110" t="str">
            <v>andresherrera.15@hotmail.com</v>
          </cell>
          <cell r="X110" t="str">
            <v>MEDICO VETERIANARIO TP - 34507-LA SALLE</v>
          </cell>
          <cell r="AH110" t="str">
            <v>https://community.secop.gov.co/Public/Tendering/OpportunityDetail/Index?noticeUID=CO1.NTC.5605161&amp;isFromPublicArea=True&amp;isModal=False</v>
          </cell>
          <cell r="AI110">
            <v>45329</v>
          </cell>
          <cell r="AJ110">
            <v>45334</v>
          </cell>
          <cell r="AK110" t="str">
            <v>2 2. Meses</v>
          </cell>
          <cell r="AL110">
            <v>3</v>
          </cell>
          <cell r="AM110">
            <v>90</v>
          </cell>
          <cell r="AN110">
            <v>45412</v>
          </cell>
          <cell r="AO110" t="str">
            <v>ENERO</v>
          </cell>
          <cell r="AP110">
            <v>11001540</v>
          </cell>
          <cell r="AQ110">
            <v>3</v>
          </cell>
          <cell r="AR110">
            <v>3667180</v>
          </cell>
          <cell r="AS110" t="str">
            <v>Profesional III</v>
          </cell>
          <cell r="AT110" t="str">
            <v>1. Pesos Colombianos</v>
          </cell>
          <cell r="AU110" t="str">
            <v>17 17. Contrato de Prestación de Servicios</v>
          </cell>
          <cell r="AV110" t="str">
            <v>Contratos de prestación de servicios profesionales y de apoyo a la gestión</v>
          </cell>
          <cell r="AW110" t="str">
            <v xml:space="preserve">31 31-Servicios Profesionales </v>
          </cell>
          <cell r="BC110" t="str">
            <v>PRESTAR LOS SERVICIOS PROFESIONALES REALIZANDO LOS SEGUIMIENTOS Y CUIDADOS INTEGRALES, EN EL POSTOPERATORIO DE LOS CANINOS Y FELINOS INGRESADOS AL PROCEDIMIENTO DE ESTERILIZACION EN EL PUNTO FIJO DE ESTERILIZACION DE LA UNIDAD DE CUIDADO ANIMAL</v>
          </cell>
          <cell r="BE110" t="str">
            <v>SUBDIRECCIÓN DE ATENCION A LA FAUNA</v>
          </cell>
          <cell r="BF110" t="str">
            <v>PUNTO FIJO</v>
          </cell>
          <cell r="BN110" t="str">
            <v>1 1. Inversión</v>
          </cell>
          <cell r="BO110" t="str">
            <v>7551-4</v>
          </cell>
          <cell r="BP110" t="str">
            <v>6 6: Prestacion de servicios</v>
          </cell>
          <cell r="BQ110" t="str">
            <v>285</v>
          </cell>
          <cell r="BS110">
            <v>232</v>
          </cell>
          <cell r="BT110">
            <v>11001540</v>
          </cell>
          <cell r="BU110" t="str">
            <v xml:space="preserve">1 1. Nacional </v>
          </cell>
          <cell r="BV110" t="str">
            <v>1 1. Ingresos Corrientes</v>
          </cell>
          <cell r="CY110">
            <v>45412</v>
          </cell>
          <cell r="CZ110">
            <v>11001540</v>
          </cell>
          <cell r="DA110" t="str">
            <v>EJECUCION</v>
          </cell>
          <cell r="DB110">
            <v>11001540</v>
          </cell>
          <cell r="DC110">
            <v>0</v>
          </cell>
        </row>
        <row r="111">
          <cell r="F111">
            <v>165</v>
          </cell>
          <cell r="G111" t="str">
            <v>PA-165-2024</v>
          </cell>
          <cell r="H111" t="str">
            <v>CO1.PCCNTR.5902247</v>
          </cell>
          <cell r="I111">
            <v>45329</v>
          </cell>
          <cell r="J111" t="str">
            <v xml:space="preserve">1 1. Natural </v>
          </cell>
          <cell r="K111" t="str">
            <v>26 26-Persona Natural</v>
          </cell>
          <cell r="L111" t="str">
            <v>ADRIANA ARDILA ACOSTA</v>
          </cell>
          <cell r="M111">
            <v>1024517993</v>
          </cell>
          <cell r="N111">
            <v>7</v>
          </cell>
          <cell r="O111" t="str">
            <v>Bogotá</v>
          </cell>
          <cell r="P111">
            <v>33392</v>
          </cell>
          <cell r="Q111" t="str">
            <v>Bogotá</v>
          </cell>
          <cell r="R111" t="str">
            <v>1 1. Nacional</v>
          </cell>
          <cell r="S111" t="str">
            <v>3 3. Único Contratista</v>
          </cell>
          <cell r="T111" t="str">
            <v>CL 62D BIS SUR 72C 75 AP 102</v>
          </cell>
          <cell r="U111">
            <v>3194632567</v>
          </cell>
          <cell r="V111" t="str">
            <v>aardilaa@gmail.com</v>
          </cell>
          <cell r="X111" t="str">
            <v>MEDICO(A) VETERINARIO(A</v>
          </cell>
          <cell r="AH111" t="str">
            <v>https://community.secop.gov.co/Public/Tendering/ContractNoticePhases/View?PPI=CO1.PPI.29723143&amp;isFromPublicArea=True&amp;isModal=False</v>
          </cell>
          <cell r="AI111">
            <v>45329</v>
          </cell>
          <cell r="AJ111">
            <v>45334</v>
          </cell>
          <cell r="AK111" t="str">
            <v>2 2. Meses</v>
          </cell>
          <cell r="AL111">
            <v>3</v>
          </cell>
          <cell r="AM111">
            <v>90</v>
          </cell>
          <cell r="AN111">
            <v>45412</v>
          </cell>
          <cell r="AO111" t="str">
            <v>FEBRERO</v>
          </cell>
          <cell r="AP111">
            <v>11001540</v>
          </cell>
          <cell r="AQ111">
            <v>3</v>
          </cell>
          <cell r="AR111">
            <v>3667180</v>
          </cell>
          <cell r="AS111" t="str">
            <v>Profesional III</v>
          </cell>
          <cell r="AT111" t="str">
            <v>1. Pesos Colombianos</v>
          </cell>
          <cell r="AU111" t="str">
            <v>17 17. Contrato de Prestación de Servicios</v>
          </cell>
          <cell r="AV111" t="str">
            <v>Contratos de prestación de servicios profesionales y de apoyo a la gestión</v>
          </cell>
          <cell r="AW111" t="str">
            <v xml:space="preserve">31 31-Servicios Profesionales </v>
          </cell>
          <cell r="BC111" t="str">
            <v>PRESTAR LOS SERVICIOS PROFESIONALES REALIZANDO LOS SEGUIMIENTOS Y CUIDADOS INTEGRALES, EN EL POSTOPERATORIO DE LOS CANINOS Y FELINOS INGRESADOS AL PROCEDIMIENTO DE ESTERILIZACION EN EL PUNTO FIJO DE ESTERILIZACION DE LA UNIDAD DE CUIDADO ANIMAL</v>
          </cell>
          <cell r="BE111" t="str">
            <v>SUBDIRECCIÓN DE ATENCION A LA FAUNA</v>
          </cell>
          <cell r="BF111" t="str">
            <v>PUNTO FIJO</v>
          </cell>
          <cell r="BN111" t="str">
            <v>1 1. Inversión</v>
          </cell>
          <cell r="BO111" t="str">
            <v>7551-4</v>
          </cell>
          <cell r="BP111" t="str">
            <v>6 6: Prestacion de servicios</v>
          </cell>
          <cell r="BQ111" t="str">
            <v>279</v>
          </cell>
          <cell r="BS111">
            <v>233</v>
          </cell>
          <cell r="BT111">
            <v>11001540</v>
          </cell>
          <cell r="BU111" t="str">
            <v xml:space="preserve">1 1. Nacional </v>
          </cell>
          <cell r="BV111" t="str">
            <v>1 1. Ingresos Corrientes</v>
          </cell>
          <cell r="CY111">
            <v>45412</v>
          </cell>
          <cell r="CZ111">
            <v>11001540</v>
          </cell>
          <cell r="DA111" t="str">
            <v>EJECUCION</v>
          </cell>
          <cell r="DB111">
            <v>11001540</v>
          </cell>
          <cell r="DC111">
            <v>0</v>
          </cell>
        </row>
        <row r="112">
          <cell r="F112">
            <v>181</v>
          </cell>
          <cell r="G112" t="str">
            <v>PA-181-2024</v>
          </cell>
          <cell r="H112" t="str">
            <v>CO1.PCCNTR.5898851</v>
          </cell>
          <cell r="I112">
            <v>45328</v>
          </cell>
          <cell r="J112" t="str">
            <v xml:space="preserve">1 1. Natural </v>
          </cell>
          <cell r="K112" t="str">
            <v>26 26-Persona Natural</v>
          </cell>
          <cell r="L112" t="str">
            <v>NIVALDO EDER REYES</v>
          </cell>
          <cell r="M112">
            <v>80209085</v>
          </cell>
          <cell r="N112">
            <v>6</v>
          </cell>
          <cell r="O112" t="str">
            <v>Bogota</v>
          </cell>
          <cell r="P112">
            <v>30373</v>
          </cell>
          <cell r="Q112" t="str">
            <v>Bogota</v>
          </cell>
          <cell r="R112" t="e">
            <v>#N/A</v>
          </cell>
          <cell r="S112" t="e">
            <v>#N/A</v>
          </cell>
          <cell r="T112" t="str">
            <v>KR 34 F 39 B 25 SUR</v>
          </cell>
          <cell r="U112">
            <v>350509175</v>
          </cell>
          <cell r="V112" t="str">
            <v>eder_nivaldo@hotmail.com</v>
          </cell>
          <cell r="X112" t="str">
            <v>MEDICINA VETERINARIA</v>
          </cell>
          <cell r="AA112" t="str">
            <v>NUEVO</v>
          </cell>
          <cell r="AH112" t="str">
            <v>https://community.secop.gov.co/Public/Tendering/OpportunityDetail/Index?noticeUID=CO1.NTC.5595895&amp;isFromPublicArea=True&amp;isModal=False</v>
          </cell>
          <cell r="AI112">
            <v>45329</v>
          </cell>
          <cell r="AJ112">
            <v>45331</v>
          </cell>
          <cell r="AK112" t="str">
            <v>2 2. Meses</v>
          </cell>
          <cell r="AL112">
            <v>3</v>
          </cell>
          <cell r="AM112">
            <v>90</v>
          </cell>
          <cell r="AN112">
            <v>45412</v>
          </cell>
          <cell r="AO112" t="str">
            <v>FEBRERO</v>
          </cell>
          <cell r="AP112">
            <v>11001540</v>
          </cell>
          <cell r="AQ112">
            <v>3</v>
          </cell>
          <cell r="AR112">
            <v>3667180</v>
          </cell>
          <cell r="AS112" t="str">
            <v>Profesional III</v>
          </cell>
          <cell r="AT112" t="str">
            <v>1. Pesos Colombianos</v>
          </cell>
          <cell r="AU112" t="str">
            <v>17 17. Contrato de Prestación de Servicios</v>
          </cell>
          <cell r="AV112" t="str">
            <v>Contratos de prestación de servicios profesionales y de apoyo a la gestión</v>
          </cell>
          <cell r="AW112" t="str">
            <v xml:space="preserve">31 31-Servicios Profesionales </v>
          </cell>
          <cell r="BC112" t="str">
            <v>PRESTAR LOS SERVICIOS PROFESIONALES NECESA 1IOS PARA LA IMPLEMENTAClON DEL PROGRAMA DE COMPORTAMIENTO COMO LA REHABILITAClON CONDUCTUAL Y ENRIQUECIMIENTO AMBIENTAL DE LOS ANIMALES</v>
          </cell>
          <cell r="BE112" t="str">
            <v>SUBDIRECCIÓN DE ATENCION A LA FAUNA</v>
          </cell>
          <cell r="BF112" t="str">
            <v>COMPORTAMIENTO</v>
          </cell>
          <cell r="BN112" t="str">
            <v>1 1. Inversión</v>
          </cell>
          <cell r="BO112" t="str">
            <v>7551-2</v>
          </cell>
          <cell r="BP112" t="str">
            <v>6 6: Prestacion de servicios</v>
          </cell>
          <cell r="BQ112" t="str">
            <v>327</v>
          </cell>
          <cell r="BS112">
            <v>234</v>
          </cell>
          <cell r="BT112">
            <v>11001540</v>
          </cell>
          <cell r="BU112" t="str">
            <v xml:space="preserve">1 1. Nacional </v>
          </cell>
          <cell r="BV112" t="str">
            <v>1 1. Ingresos Corrientes</v>
          </cell>
          <cell r="CY112">
            <v>45412</v>
          </cell>
          <cell r="CZ112">
            <v>11001540</v>
          </cell>
          <cell r="DA112" t="str">
            <v>EJECUCION</v>
          </cell>
          <cell r="DB112">
            <v>11001540</v>
          </cell>
          <cell r="DC112">
            <v>0</v>
          </cell>
        </row>
        <row r="113">
          <cell r="F113">
            <v>187</v>
          </cell>
          <cell r="G113" t="str">
            <v>PA-187-2024</v>
          </cell>
          <cell r="H113" t="str">
            <v>CO1.PCCNTR.5904006</v>
          </cell>
          <cell r="I113">
            <v>45329</v>
          </cell>
          <cell r="J113" t="str">
            <v xml:space="preserve">1 1. Natural </v>
          </cell>
          <cell r="K113" t="str">
            <v>26 26-Persona Natural</v>
          </cell>
          <cell r="L113" t="str">
            <v>MARTHA LILIANA CASTANEDA CHAVEZ</v>
          </cell>
          <cell r="M113">
            <v>1014289039</v>
          </cell>
          <cell r="N113">
            <v>1</v>
          </cell>
          <cell r="O113" t="str">
            <v>Bogota</v>
          </cell>
          <cell r="P113">
            <v>35583</v>
          </cell>
          <cell r="Q113" t="str">
            <v>Bogota</v>
          </cell>
          <cell r="R113" t="e">
            <v>#N/A</v>
          </cell>
          <cell r="S113" t="e">
            <v>#N/A</v>
          </cell>
          <cell r="T113" t="str">
            <v>CL 77 A 89 A 55</v>
          </cell>
          <cell r="U113">
            <v>8063442</v>
          </cell>
          <cell r="V113" t="str">
            <v>Iiliaiiac792@gmail.com</v>
          </cell>
          <cell r="X113" t="str">
            <v>MEDICINA VETERINARIA</v>
          </cell>
          <cell r="AA113" t="str">
            <v>NUEVO</v>
          </cell>
          <cell r="AH113" t="str">
            <v>https://community.secop.gov.co/Public/Tendering/OpportunityDetail/Index?noticeUID=CO1.NTC.5605165&amp;isFromPublicArea=True&amp;isModal=Fals</v>
          </cell>
          <cell r="AI113">
            <v>45329</v>
          </cell>
          <cell r="AJ113">
            <v>45331</v>
          </cell>
          <cell r="AK113" t="str">
            <v>2 2. Meses</v>
          </cell>
          <cell r="AL113">
            <v>3</v>
          </cell>
          <cell r="AM113">
            <v>90</v>
          </cell>
          <cell r="AN113">
            <v>45412</v>
          </cell>
          <cell r="AO113" t="str">
            <v>FEBRERO</v>
          </cell>
          <cell r="AP113">
            <v>11001540</v>
          </cell>
          <cell r="AQ113">
            <v>3</v>
          </cell>
          <cell r="AR113">
            <v>3667180</v>
          </cell>
          <cell r="AS113" t="str">
            <v>Profesional III</v>
          </cell>
          <cell r="AT113" t="str">
            <v>1. Pesos Colombianos</v>
          </cell>
          <cell r="AU113" t="str">
            <v>17 17. Contrato de Prestación de Servicios</v>
          </cell>
          <cell r="AV113" t="str">
            <v>Contratos de prestación de servicios profesionales y de apoyo a la gestión</v>
          </cell>
          <cell r="AW113" t="str">
            <v xml:space="preserve">31 31-Servicios Profesionales </v>
          </cell>
          <cell r="BC113" t="str">
            <v>PRESTAR LOS SERVICIOS PROFESIONALES PARA REALIZAR Y GESTIONAR ACTIVIDADES ENEL CUIDADO Y ATENClON MEDICA, IMPLEMENTAClClN, DESARROLLO Y SEGUIMIENTO DE LOS PROGRAMAS DE GESTlON INTEGRAL. BIENESTAR ANIMAL Y CUSTODIA EN EL DISTRITO CAPITAL</v>
          </cell>
          <cell r="BE113" t="str">
            <v>SUBDIRECCIÓN DE ATENCION A LA FAUNA</v>
          </cell>
          <cell r="BF113" t="str">
            <v>CUIDADOR</v>
          </cell>
          <cell r="BN113" t="str">
            <v>1 1. Inversión</v>
          </cell>
          <cell r="BO113" t="str">
            <v>7551-2</v>
          </cell>
          <cell r="BP113" t="str">
            <v>6 6: Prestacion de servicios</v>
          </cell>
          <cell r="BQ113" t="str">
            <v>150</v>
          </cell>
          <cell r="BS113">
            <v>244</v>
          </cell>
          <cell r="BT113">
            <v>11001540</v>
          </cell>
          <cell r="BU113" t="str">
            <v xml:space="preserve">1 1. Nacional </v>
          </cell>
          <cell r="BV113" t="str">
            <v>1 1. Ingresos Corrientes</v>
          </cell>
          <cell r="CY113">
            <v>45412</v>
          </cell>
          <cell r="CZ113">
            <v>11001540</v>
          </cell>
          <cell r="DA113" t="str">
            <v>EJECUCION</v>
          </cell>
          <cell r="DB113">
            <v>11001540</v>
          </cell>
          <cell r="DC113">
            <v>0</v>
          </cell>
        </row>
        <row r="114">
          <cell r="F114">
            <v>207</v>
          </cell>
          <cell r="G114" t="str">
            <v>PA-207-2024</v>
          </cell>
          <cell r="H114" t="str">
            <v>CO1.PCCNTR.5935200</v>
          </cell>
          <cell r="I114">
            <v>45335</v>
          </cell>
          <cell r="J114" t="str">
            <v xml:space="preserve">1 1. Natural </v>
          </cell>
          <cell r="K114" t="str">
            <v>26 26-Persona Natural</v>
          </cell>
          <cell r="L114" t="str">
            <v>PAULA LISETH GOMEZ ZAPATA</v>
          </cell>
          <cell r="M114">
            <v>1065818483</v>
          </cell>
          <cell r="N114">
            <v>3</v>
          </cell>
          <cell r="O114" t="str">
            <v>Ibague</v>
          </cell>
          <cell r="P114">
            <v>34824</v>
          </cell>
          <cell r="Q114" t="str">
            <v>Ibague</v>
          </cell>
          <cell r="R114" t="e">
            <v>#N/A</v>
          </cell>
          <cell r="S114" t="e">
            <v>#N/A</v>
          </cell>
          <cell r="T114" t="str">
            <v>CL 69 6A 80 SUR</v>
          </cell>
          <cell r="U114" t="str">
            <v>NO REPORTA</v>
          </cell>
          <cell r="V114" t="str">
            <v>paulalizeth_gomez@hotmail.es</v>
          </cell>
          <cell r="X114" t="str">
            <v>DERECHO</v>
          </cell>
          <cell r="AA114" t="str">
            <v>NUEVO</v>
          </cell>
          <cell r="AH114" t="str">
            <v>https://community.secop.gov.co/Public/Tendering/ContractNoticePhases/View?PPI=CO1.PPI.29867589&amp;isFromPublicArea=True&amp;isModal=False</v>
          </cell>
          <cell r="AI114">
            <v>45336</v>
          </cell>
          <cell r="AJ114">
            <v>45341</v>
          </cell>
          <cell r="AK114" t="str">
            <v>2 2. Meses</v>
          </cell>
          <cell r="AL114">
            <v>3</v>
          </cell>
          <cell r="AM114">
            <v>90</v>
          </cell>
          <cell r="AN114">
            <v>45412</v>
          </cell>
          <cell r="AO114" t="str">
            <v>FEBRERO</v>
          </cell>
          <cell r="AP114">
            <v>11001540</v>
          </cell>
          <cell r="AQ114">
            <v>3</v>
          </cell>
          <cell r="AR114">
            <v>3667180</v>
          </cell>
          <cell r="AS114" t="str">
            <v>Profesional III</v>
          </cell>
          <cell r="AT114" t="str">
            <v>1. Pesos Colombianos</v>
          </cell>
          <cell r="AU114" t="str">
            <v>17 17. Contrato de Prestación de Servicios</v>
          </cell>
          <cell r="AV114" t="str">
            <v>Contratos de prestación de servicios profesionales y de apoyo a la gestión</v>
          </cell>
          <cell r="AW114" t="str">
            <v xml:space="preserve">31 31-Servicios Profesionales </v>
          </cell>
          <cell r="BC114" t="str">
            <v>PRESTAR LOS SERVICIOS PROFESIONALES DE APOYO A LAS GESTIONES DE ORDEN JURIDICO, ADMINISTRATIVO Y/O JUDICIAL REQUERIDOS EN EL ESCUADRON ANTICRUELDAD PARA SU CORRECTA EJECUCION</v>
          </cell>
          <cell r="BE114" t="str">
            <v>SUBDIRECCIÓN DE ATENCION A LA FAUNA</v>
          </cell>
          <cell r="BF114" t="str">
            <v>ESCUADRON</v>
          </cell>
          <cell r="BN114" t="str">
            <v>1 1. Inversión</v>
          </cell>
          <cell r="BO114" t="str">
            <v>7551-3</v>
          </cell>
          <cell r="BP114" t="str">
            <v>6 6: Prestacion de servicios</v>
          </cell>
          <cell r="BQ114" t="str">
            <v>323</v>
          </cell>
          <cell r="BS114">
            <v>273</v>
          </cell>
          <cell r="BT114">
            <v>11001540</v>
          </cell>
          <cell r="BU114" t="str">
            <v xml:space="preserve">1 1. Nacional </v>
          </cell>
          <cell r="BV114" t="str">
            <v>1 1. Ingresos Corrientes</v>
          </cell>
          <cell r="CY114">
            <v>45412</v>
          </cell>
          <cell r="CZ114">
            <v>11001540</v>
          </cell>
          <cell r="DA114" t="str">
            <v>EJECUCION</v>
          </cell>
          <cell r="DB114">
            <v>11001540</v>
          </cell>
          <cell r="DC114">
            <v>0</v>
          </cell>
        </row>
        <row r="115">
          <cell r="F115">
            <v>212</v>
          </cell>
          <cell r="G115" t="str">
            <v>PA-212-2024</v>
          </cell>
          <cell r="H115" t="str">
            <v>CO1.PCCNTR.5943288</v>
          </cell>
          <cell r="I115">
            <v>45336</v>
          </cell>
          <cell r="J115" t="str">
            <v xml:space="preserve">1 1. Natural </v>
          </cell>
          <cell r="K115" t="str">
            <v>26 26-Persona Natural</v>
          </cell>
          <cell r="L115" t="str">
            <v>NEYDER MARTINEZ RIVAS</v>
          </cell>
          <cell r="M115">
            <v>1077476589</v>
          </cell>
          <cell r="N115">
            <v>1</v>
          </cell>
          <cell r="O115" t="str">
            <v>QUIBDO</v>
          </cell>
          <cell r="P115">
            <v>35811</v>
          </cell>
          <cell r="Q115" t="str">
            <v>Chocó</v>
          </cell>
          <cell r="R115" t="str">
            <v>1 1. Nacional</v>
          </cell>
          <cell r="S115" t="str">
            <v>3 3. Único Contratista</v>
          </cell>
          <cell r="T115" t="str">
            <v xml:space="preserve">AC 32 13 52 </v>
          </cell>
          <cell r="U115">
            <v>3146686416</v>
          </cell>
          <cell r="V115" t="str">
            <v>neider1985StioterioLoom</v>
          </cell>
          <cell r="X115" t="str">
            <v>INGENIERO DE TELECOMUNICACIONES E INFORMÁTICA</v>
          </cell>
          <cell r="AH115" t="str">
            <v>https://community.secop.gov.co/Public/Tendering/OpportunityDetail/Index?noticeUID=CO1.NTC.5654500&amp;isFromPublicArea=True&amp;isModal=False</v>
          </cell>
          <cell r="AI115">
            <v>45336</v>
          </cell>
          <cell r="AJ115">
            <v>45337</v>
          </cell>
          <cell r="AK115" t="str">
            <v>2 2. Meses</v>
          </cell>
          <cell r="AL115">
            <v>3</v>
          </cell>
          <cell r="AM115">
            <v>90</v>
          </cell>
          <cell r="AN115">
            <v>45412</v>
          </cell>
          <cell r="AO115" t="str">
            <v>FEBRERO</v>
          </cell>
          <cell r="AP115">
            <v>11001540</v>
          </cell>
          <cell r="AQ115">
            <v>3</v>
          </cell>
          <cell r="AR115">
            <v>3667180</v>
          </cell>
          <cell r="AS115" t="str">
            <v>Profesional III</v>
          </cell>
          <cell r="AT115" t="str">
            <v>1. Pesos Colombianos</v>
          </cell>
          <cell r="AU115" t="str">
            <v>17 17. Contrato de Prestación de Servicios</v>
          </cell>
          <cell r="AV115" t="str">
            <v>Contratos de prestación de servicios profesionales y de apoyo a la gestión</v>
          </cell>
          <cell r="AW115" t="str">
            <v xml:space="preserve">31 31-Servicios Profesionales </v>
          </cell>
          <cell r="BC115" t="str">
            <v>PRESTAR LOS SERVICIOS PROFESIONALES EN EL PROCESO DE DOCUMENTACION Y DESARROLLO DE SISTEMAS DE INFORMACION, BASES DE DATOS Y DEMAS ACTIVIDADES EN EL MARCO DEL PROCESO DE GESTION TECNOLOGICA DEL INSTITUTO.</v>
          </cell>
          <cell r="BE115" t="str">
            <v>SUBDIRECCIÓN DE GESTIÓN CORPORATIVA</v>
          </cell>
          <cell r="BF115" t="str">
            <v>TECNOLOGIA</v>
          </cell>
          <cell r="BN115" t="str">
            <v>1 1. Inversión</v>
          </cell>
          <cell r="BO115" t="str">
            <v>7550-7</v>
          </cell>
          <cell r="BP115" t="str">
            <v>6 6: Prestacion de servicios</v>
          </cell>
          <cell r="BQ115" t="str">
            <v>401</v>
          </cell>
          <cell r="BS115">
            <v>271</v>
          </cell>
          <cell r="BT115">
            <v>11001540</v>
          </cell>
          <cell r="BU115" t="str">
            <v xml:space="preserve">1 1. Nacional </v>
          </cell>
          <cell r="BV115" t="str">
            <v>1 1. Ingresos Corrientes</v>
          </cell>
          <cell r="CY115">
            <v>45412</v>
          </cell>
          <cell r="CZ115">
            <v>11001540</v>
          </cell>
          <cell r="DA115" t="str">
            <v>EJECUCION</v>
          </cell>
          <cell r="DB115">
            <v>11001540</v>
          </cell>
          <cell r="DC115">
            <v>0</v>
          </cell>
        </row>
        <row r="116">
          <cell r="F116">
            <v>228</v>
          </cell>
          <cell r="G116" t="str">
            <v>PA-228-2024</v>
          </cell>
          <cell r="H116" t="str">
            <v>CO1.PCCNTR.5982707</v>
          </cell>
          <cell r="I116">
            <v>45343</v>
          </cell>
          <cell r="J116" t="str">
            <v xml:space="preserve">1 1. Natural </v>
          </cell>
          <cell r="K116" t="str">
            <v>26 26-Persona Natural</v>
          </cell>
          <cell r="L116" t="str">
            <v>RENE ALEJANDRO VELANDIA HEREDIA</v>
          </cell>
          <cell r="M116">
            <v>79406860</v>
          </cell>
          <cell r="N116">
            <v>9</v>
          </cell>
          <cell r="O116" t="str">
            <v>Bogotá</v>
          </cell>
          <cell r="P116">
            <v>24580</v>
          </cell>
          <cell r="Q116" t="str">
            <v>Bogotá</v>
          </cell>
          <cell r="R116" t="str">
            <v>1 1. Nacional</v>
          </cell>
          <cell r="S116" t="str">
            <v>3 3. Único Contratista</v>
          </cell>
          <cell r="T116" t="str">
            <v>CRA  18 No. 4 A -46 APTO 302</v>
          </cell>
          <cell r="U116">
            <v>3142648464</v>
          </cell>
          <cell r="V116" t="str">
            <v>renealejandrovh@gmail.com</v>
          </cell>
          <cell r="X116" t="str">
            <v xml:space="preserve">INGENIERIA EN RECURSOS HIDRICOS Y GESTIÓN AMBIENTAL </v>
          </cell>
          <cell r="AH116" t="str">
            <v>https://community.secop.gov.co/Public/Tendering/OpportunityDetail/Index?noticeUID=CO1.NTC.5701738&amp;isFromPublicArea=True&amp;isModal=False</v>
          </cell>
          <cell r="AI116">
            <v>45343</v>
          </cell>
          <cell r="AJ116" t="str">
            <v>SIN ACTA DE INICIO</v>
          </cell>
          <cell r="AK116" t="str">
            <v>2 2. Meses</v>
          </cell>
          <cell r="AL116">
            <v>3</v>
          </cell>
          <cell r="AM116">
            <v>90</v>
          </cell>
          <cell r="AN116">
            <v>45412</v>
          </cell>
          <cell r="AO116" t="str">
            <v>FEBRERO</v>
          </cell>
          <cell r="AP116">
            <v>10860000</v>
          </cell>
          <cell r="AQ116">
            <v>3</v>
          </cell>
          <cell r="AR116">
            <v>3620000</v>
          </cell>
          <cell r="AS116" t="str">
            <v>Profesional III</v>
          </cell>
          <cell r="AT116" t="str">
            <v>1. Pesos Colombianos</v>
          </cell>
          <cell r="AU116" t="str">
            <v>17 17. Contrato de Prestación de Servicios</v>
          </cell>
          <cell r="AV116" t="str">
            <v>Contratos de prestación de servicios profesionales y de apoyo a la gestión</v>
          </cell>
          <cell r="AW116" t="str">
            <v xml:space="preserve">31 31-Servicios Profesionales </v>
          </cell>
          <cell r="BC116" t="str">
            <v>PRESTAR LOS SERVICIOS PROFESIONALES PARA APOYAR LA IMPLEMENTACION DE ACTIVIDADES PEDAGOGICAS Y DE TRANSFORMACION CULTURAL EN EL MARCO DE LA ESTRATEGIA DE SENSIBILIZACION, EDUCACION Y FORMACION EN PROTECCION Y BIENESTAR ANIMAL, INCLUYENDO AMBITO EN EL DISTRITO Insttuto Dlstrital de Proteccidn y Bienesta-Animal Fecha: 2024-02-20,11:00:11 Radicaao: 2024BAIE00009'4 iiiiiiiiiiiiiiihiiiiiiiiiiiiiiiiiiiiiiiiiiiiiiiiiiiin Cod Depend»ncla: Fol: 1 Tipo Documental: Solicitud Remltente Subdireccibn do Ccltura Cuidadana y Gesi Deslho: CONTRACTUAL Anexos: 1 LAS ACCIONES EN RECREODEPORTIVO, TERRITORIO DEL CAPITAL.</v>
          </cell>
          <cell r="BD116" t="str">
            <v>1. Elaborar y ejecutar un plan de trabajo según las actividades programadas en el Plan de Acción 2024 del área de Cultura Ciudadana, concertadas con la supervisión del contrato. 2. Apoyar la implementación de acciones pedagógicas para vincular ciudadanos y  ciudadanas a la estrategia de sensibilización, educación y formación en protección y bienestar animal en las diferentes localidades de Bogotá. 3. Desarrollar procesos de sensibilización en protección y bienestar animal con ciudadanos y ciudadanas en el marco de las estrategias de sensibilización y educación en protección y bienestar animal del ámbito recreodeportivo. 4. Apoyar el diseño de nuevas metodologías para la implementación de actividades pedagógicas de las estrategias de sensibilización y educación en ámbito recreodeportivo. 5. Presentar reportes mensuales y uno final con los avances y logros de la implementación de las estrategias de sensibilización y educación del ámbito recreo deportivo, incluyendo ciudadanía vinculada, actividades desarrolladas y resultados obtenidos. 6. Ordenar, clasificar, archivar y mantener actualizados todos los instrumentos de consolidación de información y bases de datos de las acciones llevadas a cabo para la implementación de la estrategia de sensibilización, educación y formación en protección y bienestar animal, física y digitalmente, de acuerdo con los parámetros dados por el IDPYBA. 7. Apoyar la atención y realizar las gestiones que permitan dar respuesta oportuna a los requerimientos ciudadanos, entes de control, actores internes y demás actores, en cumplimiento de los lineamientos de servicio a la ciudadanía adoptados por el IDPYBA. 8. Las demás que le sean asignadas por el supervisor y que tengan relación con el objeto del contrato.</v>
          </cell>
          <cell r="BE116" t="str">
            <v>SUBDIRECCION CULTURA CIUDADANA Y GESTION DEL CONOCIMIENTO</v>
          </cell>
          <cell r="BF116" t="str">
            <v>SENSIBILIZACION</v>
          </cell>
          <cell r="BN116" t="str">
            <v>1 1. Inversión</v>
          </cell>
          <cell r="BO116" t="str">
            <v>7560-3</v>
          </cell>
          <cell r="BP116" t="str">
            <v>6 6: Prestacion de servicios</v>
          </cell>
          <cell r="BQ116" t="str">
            <v>465</v>
          </cell>
          <cell r="BS116">
            <v>292</v>
          </cell>
          <cell r="BT116">
            <v>10860000</v>
          </cell>
          <cell r="BU116" t="str">
            <v xml:space="preserve">1 1. Nacional </v>
          </cell>
          <cell r="BV116" t="str">
            <v>1 1. Ingresos Corrientes</v>
          </cell>
          <cell r="CY116">
            <v>45412</v>
          </cell>
          <cell r="CZ116">
            <v>10860000</v>
          </cell>
          <cell r="DA116" t="str">
            <v>EJECUCION</v>
          </cell>
          <cell r="DB116">
            <v>10860000</v>
          </cell>
          <cell r="DC116">
            <v>0</v>
          </cell>
        </row>
        <row r="117">
          <cell r="F117">
            <v>234</v>
          </cell>
          <cell r="G117" t="str">
            <v>PA-234-2024</v>
          </cell>
          <cell r="H117" t="str">
            <v>CO1.PCCNTR.5998520</v>
          </cell>
          <cell r="I117">
            <v>45345</v>
          </cell>
          <cell r="J117" t="str">
            <v xml:space="preserve">1 1. Natural </v>
          </cell>
          <cell r="K117" t="str">
            <v>26 26-Persona Natural</v>
          </cell>
          <cell r="L117" t="str">
            <v>CESAR YESID BERNAL SANCHEZ</v>
          </cell>
          <cell r="M117">
            <v>80121105</v>
          </cell>
          <cell r="N117">
            <v>5</v>
          </cell>
          <cell r="O117" t="str">
            <v>Bogotá</v>
          </cell>
          <cell r="P117">
            <v>30597</v>
          </cell>
          <cell r="Q117" t="str">
            <v>Bogotá</v>
          </cell>
          <cell r="R117" t="str">
            <v>1 1. Nacional</v>
          </cell>
          <cell r="S117" t="str">
            <v>3 3. Único Contratista</v>
          </cell>
          <cell r="T117" t="str">
            <v>CARR 3A 30A 46 SUR</v>
          </cell>
          <cell r="U117">
            <v>3133789959</v>
          </cell>
          <cell r="V117" t="str">
            <v>eventomundial@hotmail.com</v>
          </cell>
          <cell r="X117" t="str">
            <v>PSICOLOGIA - MAESTRIA INTERNACIONAL EN SALUD MENTAL EXPERTO EN PSICOLOGIA SOCIAL</v>
          </cell>
          <cell r="AH117" t="str">
            <v>https://community.secop.gov.co/Public/Tendering/OpportunityDetail/Index?noticeUID=CO1.NTC.5721971&amp;isFromPublicArea=True&amp;isModal=False</v>
          </cell>
          <cell r="AI117">
            <v>45345</v>
          </cell>
          <cell r="AJ117" t="str">
            <v>SIN ACTA DE INICIO</v>
          </cell>
          <cell r="AK117" t="str">
            <v>2 2. Meses</v>
          </cell>
          <cell r="AL117">
            <v>3</v>
          </cell>
          <cell r="AM117">
            <v>90</v>
          </cell>
          <cell r="AN117">
            <v>45412</v>
          </cell>
          <cell r="AO117" t="str">
            <v>FEBRERO</v>
          </cell>
          <cell r="AP117">
            <v>10860000</v>
          </cell>
          <cell r="AQ117">
            <v>3</v>
          </cell>
          <cell r="AR117">
            <v>3620000</v>
          </cell>
          <cell r="AS117" t="str">
            <v>Profesional III</v>
          </cell>
          <cell r="AT117" t="str">
            <v>1. Pesos Colombianos</v>
          </cell>
          <cell r="AU117" t="str">
            <v>17 17. Contrato de Prestación de Servicios</v>
          </cell>
          <cell r="AV117" t="str">
            <v>Contratos de prestación de servicios profesionales y de apoyo a la gestión</v>
          </cell>
          <cell r="AW117" t="str">
            <v xml:space="preserve">31 31-Servicios Profesionales </v>
          </cell>
          <cell r="BC117" t="str">
            <v>PRESTAR LOS SERVICIOS PROFESIONALES PARA APOYAR LA IMPLEMENTACION DE ACTIVIDADES PEDAGOGICAS Y DE TRANSFORMACION CULTURAL EN EL MARCO DE LA ESTRATEGIA DE SENSIBILIZACION, EDUCACION Y FORMACION EN PROTECCION Y BIENESTAR ANIMAL, INCLUYENDO AMBITO EN EL DISTRITO Insttuto Dlstrital de Proteccidn y Bienesta-Animal Fecha: 2024-02-20,11:00:11 Radicaao: 2024BAIE00009'4 iiiiiiiiiiiiiiihiiiiiiiiiiiiiiiiiiiiiiiiiiiiiiiiiiiin Cod Depend»ncla: Fol: 1 Tipo Documental: Solicitud Remltente Subdireccibn do Ccltura Cuidadana y Gesi Deslho: CONTRACTUAL Anexos: 1 LAS ACCIONES EN RECREODEPORTIVO, TERRITORIO DEL CAPITAL.</v>
          </cell>
          <cell r="BD117" t="str">
            <v>1. Apoyar la implementación de acciones pedagógicas para vincular ciudadanos y ciudadanas a la estrategia de sensibilización, educación y formación en protección y bienestar animal en las diferentes localidades de Bogotá. 2. Apoyar la aplicación de nuevas metodologías para la implementación de actividades pedagógicas de la estrategia de sensibilización, educación y formación en protección y bienestar animal. 3.Ordenar, clasificar, archivar y mantener actualizados todos los instrumentos de consolidación de información y bases de datos de las acciones llevadas a cabo para la implementación de la estrategia de sensibilización, educación y formación en protección y bienestar animal, física y digitalmente, de acuerdo con los parámetros dados por el IDPYBA. 4. Apoyar la atención y realizar las gestiones que permitan dar respuesta oportuna a los requerimientos ciudadanos, entes de control, actores internes y demás actores, en cumplimiento de los lineamientos de servicio a la ciudadanía adoptados por el IDPYBA. 5. Asistir y apoyar las actividades, eventos y reuniones institucionales que sean requeridas en el marco de la protección y bienestar animal. 6. Las demás que le sean asignadas por el supervisor y que tengan relación con el objeto del contrato</v>
          </cell>
          <cell r="BE117" t="str">
            <v>SUBDIRECCION CULTURA CIUDADANA Y GESTION DEL CONOCIMIENTO</v>
          </cell>
          <cell r="BF117" t="str">
            <v>SENSIBILIZACION</v>
          </cell>
          <cell r="BN117" t="str">
            <v>1 1. Inversión</v>
          </cell>
          <cell r="BO117" t="str">
            <v>7560-3</v>
          </cell>
          <cell r="BP117" t="str">
            <v>6 6: Prestacion de servicios</v>
          </cell>
          <cell r="BQ117" t="str">
            <v>416</v>
          </cell>
          <cell r="BS117">
            <v>310</v>
          </cell>
          <cell r="BT117">
            <v>10860000</v>
          </cell>
          <cell r="BU117" t="str">
            <v xml:space="preserve">1 1. Nacional </v>
          </cell>
          <cell r="BV117" t="str">
            <v>1 1. Ingresos Corrientes</v>
          </cell>
          <cell r="CY117">
            <v>45412</v>
          </cell>
          <cell r="CZ117">
            <v>10860000</v>
          </cell>
          <cell r="DA117" t="str">
            <v>EJECUCION</v>
          </cell>
          <cell r="DB117">
            <v>10860000</v>
          </cell>
          <cell r="DC117">
            <v>0</v>
          </cell>
        </row>
        <row r="118">
          <cell r="F118">
            <v>236</v>
          </cell>
          <cell r="G118" t="str">
            <v>PA-236-2024</v>
          </cell>
          <cell r="H118" t="str">
            <v>CO1.PCCNTR.6015146</v>
          </cell>
          <cell r="I118">
            <v>45349</v>
          </cell>
          <cell r="J118" t="str">
            <v xml:space="preserve">1 1. Natural </v>
          </cell>
          <cell r="K118" t="str">
            <v>26 26-Persona Natural</v>
          </cell>
          <cell r="L118" t="str">
            <v>ZULEIMA ANDREA RODRIGUEZ SUAREZ</v>
          </cell>
          <cell r="M118">
            <v>1013622786</v>
          </cell>
          <cell r="N118">
            <v>8</v>
          </cell>
          <cell r="O118" t="str">
            <v>Bogota</v>
          </cell>
          <cell r="P118">
            <v>33402</v>
          </cell>
          <cell r="Q118" t="str">
            <v>Bogota</v>
          </cell>
          <cell r="R118" t="e">
            <v>#N/A</v>
          </cell>
          <cell r="S118" t="e">
            <v>#N/A</v>
          </cell>
          <cell r="T118" t="str">
            <v>CL 33 SUR 9 16</v>
          </cell>
          <cell r="U118" t="str">
            <v>NO REPORTA</v>
          </cell>
          <cell r="V118" t="str">
            <v>tazu1391@gmail.com</v>
          </cell>
          <cell r="X118" t="str">
            <v>PSICOLOGIA</v>
          </cell>
          <cell r="AA118" t="str">
            <v>NUEVO</v>
          </cell>
          <cell r="AH118" t="str">
            <v>https://community.secop.gov.co/Public/Tendering/OpportunityDetail/Index?noticeUID=CO1.NTC.5741459&amp;isFromPublicArea=True&amp;isModal=False</v>
          </cell>
          <cell r="AI118">
            <v>45350</v>
          </cell>
          <cell r="AJ118" t="str">
            <v>SIN ACTA DE INICIO</v>
          </cell>
          <cell r="AK118" t="str">
            <v>2 2. Meses</v>
          </cell>
          <cell r="AL118">
            <v>3</v>
          </cell>
          <cell r="AM118">
            <v>90</v>
          </cell>
          <cell r="AN118">
            <v>45412</v>
          </cell>
          <cell r="AO118" t="str">
            <v>FEBRERO</v>
          </cell>
          <cell r="AP118">
            <v>10860000</v>
          </cell>
          <cell r="AQ118">
            <v>3</v>
          </cell>
          <cell r="AR118">
            <v>3620000</v>
          </cell>
          <cell r="AS118" t="str">
            <v>Profesional III</v>
          </cell>
          <cell r="AT118" t="str">
            <v>1. Pesos Colombianos</v>
          </cell>
          <cell r="AU118" t="str">
            <v>17 17. Contrato de Prestación de Servicios</v>
          </cell>
          <cell r="AV118" t="str">
            <v>Contratos de prestación de servicios profesionales y de apoyo a la gestión</v>
          </cell>
          <cell r="AW118" t="str">
            <v xml:space="preserve">31 31-Servicios Profesionales </v>
          </cell>
          <cell r="BC118" t="str">
            <v>PRESTAR LOS SERVICIOS PROFESIONALES PARA APOYAR LA IMPLEMENTACION DE ACTIVIDADES PEDAGOGICAS Y DE TRANSFORMACION CULTURAL EN EL MARCO DE LA ESTRATEGIA DE SENSIBILIZACION, EDUCACION Y FORMACION EN PROTECCION Y BIENESTAR ANIMAL, EN LAS LOCALIDADES DEL DISTRITO CAPITAL.</v>
          </cell>
          <cell r="BD118" t="str">
            <v>1. Apoyar la implementación de acciones pedagógicas para vincular ciudadanos y ciudadanas a la estrategia de sensibilización, educación y formación en protección y bienestar animal en las diferentes localidades de Bogotá. 2. Apoyar la aplicación de nuevas metodologías para la implantación de actividades pedagógicas de la estrategia de sensibilización, educación y formación en protección y bienestar animal. 3. Ordenar, clasificar, archivar y mantener actualizados todos los instrumentos de consolidación de información y bases de datos de las acciones llevadas a cabo para la implementación de la estrategia de sensibilización, educación y formación en protección y bienestar animal, física y digitalmente, de acuerdo con los parámetros dados por el IDPYBA. 4. Apoyar la atención y realizar las gestiones que permitan dar respuesta oportuna a los requerimientos ciudadanos, entes de control, actores internes y demás actores, en cumplimiento de los lineamientos de servicio a la ciudadanía adoptados por el IDPYBA. 5. Asistir y apoyar las actividades, eventos y reuniones institucionales que sean requeridas en el marco de la protección y bienestar animal. 6. Las demás que le sean asignadas por el supervisor y que tengan relación con el objeto del contrato.</v>
          </cell>
          <cell r="BE118" t="str">
            <v>SUBDIRECCION CULTURA CIUDADANA Y GESTION DEL CONOCIMIENTO</v>
          </cell>
          <cell r="BF118" t="str">
            <v>SENSIBILIZACION</v>
          </cell>
          <cell r="BN118" t="str">
            <v>1 1. Inversión</v>
          </cell>
          <cell r="BO118" t="str">
            <v>7560-3</v>
          </cell>
          <cell r="BP118" t="str">
            <v>6 6: Prestacion de servicios</v>
          </cell>
          <cell r="BQ118" t="str">
            <v>420</v>
          </cell>
          <cell r="BS118">
            <v>311</v>
          </cell>
          <cell r="BT118">
            <v>10860000</v>
          </cell>
          <cell r="BU118" t="str">
            <v xml:space="preserve">1 1. Nacional </v>
          </cell>
          <cell r="BV118" t="str">
            <v>1 1. Ingresos Corrientes</v>
          </cell>
          <cell r="CY118">
            <v>45412</v>
          </cell>
          <cell r="CZ118">
            <v>10860000</v>
          </cell>
          <cell r="DA118" t="str">
            <v>EJECUCION</v>
          </cell>
          <cell r="DB118">
            <v>10860000</v>
          </cell>
          <cell r="DC118">
            <v>0</v>
          </cell>
        </row>
        <row r="119">
          <cell r="F119">
            <v>244</v>
          </cell>
          <cell r="G119" t="str">
            <v>PA-244-2024</v>
          </cell>
          <cell r="H119" t="str">
            <v>CO1.PCCNTR.6005486</v>
          </cell>
          <cell r="I119">
            <v>45348</v>
          </cell>
          <cell r="J119" t="str">
            <v xml:space="preserve">1 1. Natural </v>
          </cell>
          <cell r="K119" t="str">
            <v>26 26-Persona Natural</v>
          </cell>
          <cell r="L119" t="str">
            <v>ADRIANA CRISTINA OCHOA CARRENO</v>
          </cell>
          <cell r="M119">
            <v>52712477</v>
          </cell>
          <cell r="N119">
            <v>4</v>
          </cell>
          <cell r="O119" t="str">
            <v>Nariño</v>
          </cell>
          <cell r="P119">
            <v>29574</v>
          </cell>
          <cell r="Q119" t="str">
            <v>Bogota</v>
          </cell>
          <cell r="R119" t="e">
            <v>#N/A</v>
          </cell>
          <cell r="S119" t="e">
            <v>#N/A</v>
          </cell>
          <cell r="T119" t="str">
            <v>Calle 69 No. 70 - 42 Apto 708</v>
          </cell>
          <cell r="U119">
            <v>7583893</v>
          </cell>
          <cell r="V119" t="str">
            <v>adrianaochoa78@gmail.com</v>
          </cell>
          <cell r="X119" t="str">
            <v xml:space="preserve">ECOLOGIA </v>
          </cell>
          <cell r="AA119" t="str">
            <v>NUEVO</v>
          </cell>
          <cell r="AH119" t="str">
            <v>https://community.secop.gov.co/Public/Tendering/OpportunityDetail/Index?noticeUID=CO1.NTC.5730670&amp;isFromPublicArea=True&amp;isModal=False</v>
          </cell>
          <cell r="AI119">
            <v>45348</v>
          </cell>
          <cell r="AJ119" t="str">
            <v>SIN ACTA DE INICIO</v>
          </cell>
          <cell r="AK119" t="str">
            <v>2 2. Meses</v>
          </cell>
          <cell r="AL119">
            <v>3</v>
          </cell>
          <cell r="AM119">
            <v>90</v>
          </cell>
          <cell r="AN119">
            <v>45412</v>
          </cell>
          <cell r="AO119" t="str">
            <v>FEBRERO</v>
          </cell>
          <cell r="AP119">
            <v>10860000</v>
          </cell>
          <cell r="AQ119">
            <v>3</v>
          </cell>
          <cell r="AR119">
            <v>3620000</v>
          </cell>
          <cell r="AS119" t="str">
            <v>Profesional III</v>
          </cell>
          <cell r="AT119" t="str">
            <v>1. Pesos Colombianos</v>
          </cell>
          <cell r="AU119" t="str">
            <v>17 17. Contrato de Prestación de Servicios</v>
          </cell>
          <cell r="AV119" t="str">
            <v>Contratos de prestación de servicios profesionales y de apoyo a la gestión</v>
          </cell>
          <cell r="AW119" t="str">
            <v xml:space="preserve">31 31-Servicios Profesionales </v>
          </cell>
          <cell r="BC119" t="str">
            <v>PRESTAR LOS SERVICIOS PROFESIONALES PARA APOYAR LA IMPLEMENTACION DE ACTIVIDADES PEDAGOGICAS Y DE TRANSFORMACION CULTURAL EN EL MARCO DE LA ESTRATEGIA DE SENSIBILIZACION, EDUCACION Y FORMACION EN PROTECCION Y BIENESTAR ANIMAL, EN LAS LOCALIDADES DEL DISTRITO CAPITAL.</v>
          </cell>
          <cell r="BD119" t="str">
            <v>1. Apoyar la implementación de acciones pedagógicas para vincular ciudadanos y ciudadanas a la estrategia de sensibilización, educación y formación en protección y bienestar animal en las diferentes localidades de Bogotá. 2. Apoyar la aplicación de nuevas metodologías para la implantación de actividades pedagógicas de la estrategia de
sensibilización, educación y formación en protección y bienestar animal. 3.0rdenar, clasificar, archivar y mantener actualizados todos los instrumentos de consolidación de información y bases de datos de las acciones llevadas a cabo para la implementación de la estrategia de sensibilización, educación y formación en protección y bienestar animal, física y digitalmente, de acuerdo con los parámetros dados por el IDPYBA. 4. Apoyar la atención y realizar las gestiones que permitan dar respuesta oportuna a los requerimientos ciudadanos, entes de control, actores internes y demás actores, en cumplimiento de los lineamientos de servicio a la ciudadanía adoptados por el IDPYBA. 5. Asistir y apoyar las actividades, eventos y reuniones institucionales que sean requeridas en el marco de la protección y bienestar animal. 6. Las demás que le sean asignadas por el supervisor y que tengan relación con el objeto del contrato.</v>
          </cell>
          <cell r="BE119" t="str">
            <v>SUBDIRECCION CULTURA CIUDADANA Y GESTION DEL CONOCIMIENTO</v>
          </cell>
          <cell r="BF119" t="str">
            <v>SENSIBILIZACION</v>
          </cell>
          <cell r="BN119" t="str">
            <v>1 1. Inversión</v>
          </cell>
          <cell r="BO119" t="str">
            <v>7560-3</v>
          </cell>
          <cell r="BP119" t="str">
            <v>6 6: Prestacion de servicios</v>
          </cell>
          <cell r="BQ119" t="str">
            <v>402</v>
          </cell>
          <cell r="BS119">
            <v>304</v>
          </cell>
          <cell r="BT119">
            <v>10860000</v>
          </cell>
          <cell r="BU119" t="str">
            <v xml:space="preserve">1 1. Nacional </v>
          </cell>
          <cell r="BV119" t="str">
            <v>1 1. Ingresos Corrientes</v>
          </cell>
          <cell r="CY119">
            <v>45412</v>
          </cell>
          <cell r="CZ119">
            <v>10860000</v>
          </cell>
          <cell r="DA119" t="str">
            <v>EJECUCION</v>
          </cell>
          <cell r="DB119">
            <v>10860000</v>
          </cell>
          <cell r="DC119">
            <v>0</v>
          </cell>
        </row>
        <row r="120">
          <cell r="F120">
            <v>25</v>
          </cell>
          <cell r="G120" t="str">
            <v>PA-025-2024</v>
          </cell>
          <cell r="I120">
            <v>45302</v>
          </cell>
          <cell r="J120" t="str">
            <v xml:space="preserve">1 1. Natural </v>
          </cell>
          <cell r="K120" t="str">
            <v>26 26-Persona Natural</v>
          </cell>
          <cell r="L120" t="str">
            <v>LUISA FERNANDA RODRIGUEZ GONZALEZ</v>
          </cell>
          <cell r="M120">
            <v>52971135</v>
          </cell>
          <cell r="N120">
            <v>0</v>
          </cell>
          <cell r="O120" t="str">
            <v>Bogotá</v>
          </cell>
          <cell r="P120">
            <v>30320</v>
          </cell>
          <cell r="Q120" t="str">
            <v>Bogotá</v>
          </cell>
          <cell r="R120" t="str">
            <v>1 1. Nacional</v>
          </cell>
          <cell r="S120" t="str">
            <v>3 3. Único Contratista</v>
          </cell>
          <cell r="T120" t="str">
            <v>CRA  78 No. 33A 10 SUR</v>
          </cell>
          <cell r="U120" t="str">
            <v>4031935
3108566933</v>
          </cell>
          <cell r="V120" t="str">
            <v>luisaf234@hotmail.com</v>
          </cell>
          <cell r="X120" t="str">
            <v>MEDICO VETERINARIO</v>
          </cell>
          <cell r="Y120" t="str">
            <v>NO</v>
          </cell>
          <cell r="Z120" t="str">
            <v>NO</v>
          </cell>
          <cell r="AA120" t="str">
            <v>ANTIGUO</v>
          </cell>
          <cell r="AB120" t="str">
            <v>Ninguno</v>
          </cell>
          <cell r="AC120" t="str">
            <v>HOMBRE</v>
          </cell>
          <cell r="AD120" t="str">
            <v>N/A</v>
          </cell>
          <cell r="AE120" t="str">
            <v>N/A</v>
          </cell>
          <cell r="AF120" t="str">
            <v>N/A</v>
          </cell>
          <cell r="AG120" t="str">
            <v>N/A</v>
          </cell>
          <cell r="AH120" t="str">
            <v>https://community.secop.gov.co/Public/Tendering/OpportunityDetail/Index?noticeUID=CO1.NTC.5420362&amp;isFromPublicArea=True&amp;isModal=False</v>
          </cell>
          <cell r="AI120">
            <v>45303</v>
          </cell>
          <cell r="AJ120">
            <v>45306</v>
          </cell>
          <cell r="AK120" t="str">
            <v>2 2. Meses</v>
          </cell>
          <cell r="AL120">
            <v>3</v>
          </cell>
          <cell r="AM120">
            <v>90</v>
          </cell>
          <cell r="AN120">
            <v>45396</v>
          </cell>
          <cell r="AO120" t="str">
            <v>ENERO</v>
          </cell>
          <cell r="AP120">
            <v>12397305</v>
          </cell>
          <cell r="AQ120">
            <v>3</v>
          </cell>
          <cell r="AR120">
            <v>4132435</v>
          </cell>
          <cell r="AS120" t="str">
            <v>Profesional IV</v>
          </cell>
          <cell r="AT120" t="str">
            <v>1. Pesos Colombianos</v>
          </cell>
          <cell r="AU120" t="str">
            <v>17 17. Contrato de Prestación de Servicios</v>
          </cell>
          <cell r="AV120" t="str">
            <v>Contratos de prestación de servicios profesionales y de apoyo a la gestión</v>
          </cell>
          <cell r="AW120" t="str">
            <v xml:space="preserve">31 31-Servicios Profesionales </v>
          </cell>
          <cell r="AX120" t="str">
            <v>NA</v>
          </cell>
          <cell r="AY120" t="str">
            <v>5 5. Contratación directa</v>
          </cell>
          <cell r="AZ120" t="str">
            <v>33 Prestación de Servicios Profesionales y Apoyo (5-8)</v>
          </cell>
          <cell r="BA120" t="str">
            <v>Prestación Servicios</v>
          </cell>
          <cell r="BB120" t="str">
            <v>1 1. Ley 80</v>
          </cell>
          <cell r="BC120" t="str">
            <v>PRESTAR SUS SERVICIOS PROFESIONALES PARA LA GESTION, EL SEGUIMIENTO Y EL REGISTRO DE LOS ANIMALES IDENTIFICADOS POR LOS DIFERENTES PROGRAMAS QUE COMPONEN LA SUBDIRECCltiN DE ATENCltiN A LA FAUNA Y LAS ALCALDIAS LOCALES EN LA PLATAFORMA MISIONAL SIPYBA</v>
          </cell>
          <cell r="BE120" t="str">
            <v>SUBDIRECCIÓN DE ATENCION A LA FAUNA</v>
          </cell>
          <cell r="BF120" t="str">
            <v>ADMINISTRATIVO</v>
          </cell>
          <cell r="BH120">
            <v>1105673572</v>
          </cell>
          <cell r="BI120">
            <v>0</v>
          </cell>
          <cell r="BJ120" t="str">
            <v>OSCAR ALEXANDER JIMENEZ MANTHA</v>
          </cell>
          <cell r="BK120" t="str">
            <v>Subdirector de Atención a la Fauna</v>
          </cell>
          <cell r="BL120" t="str">
            <v>SUBDIRECCIÓN DE ATENCIÓN A LA FAUNA</v>
          </cell>
          <cell r="BM120" t="str">
            <v>JESUS ALBERTO MARTINEZ CESPEDES</v>
          </cell>
          <cell r="BN120" t="str">
            <v>1 1. Inversión</v>
          </cell>
          <cell r="BO120" t="str">
            <v>7551-4</v>
          </cell>
          <cell r="BP120" t="str">
            <v>6 6: Prestacion de servicios</v>
          </cell>
          <cell r="BQ120" t="str">
            <v>50</v>
          </cell>
          <cell r="BS120">
            <v>28</v>
          </cell>
          <cell r="BT120">
            <v>12397305</v>
          </cell>
          <cell r="BU120" t="str">
            <v xml:space="preserve">1 1. Nacional </v>
          </cell>
          <cell r="BV120" t="str">
            <v>1 1. Ingresos Corrientes</v>
          </cell>
          <cell r="CY120">
            <v>45396</v>
          </cell>
          <cell r="CZ120">
            <v>12397305</v>
          </cell>
          <cell r="DA120" t="str">
            <v>EJECUCION</v>
          </cell>
          <cell r="DB120">
            <v>12397305</v>
          </cell>
          <cell r="DC120">
            <v>0</v>
          </cell>
        </row>
        <row r="121">
          <cell r="F121">
            <v>35</v>
          </cell>
          <cell r="G121" t="str">
            <v>PA-035-2024</v>
          </cell>
          <cell r="I121">
            <v>45303</v>
          </cell>
          <cell r="J121" t="str">
            <v xml:space="preserve">1 1. Natural </v>
          </cell>
          <cell r="K121" t="str">
            <v>26 26-Persona Natural</v>
          </cell>
          <cell r="L121" t="str">
            <v>TIRZA ALEJANDRA GUERRERO MAIRONGO</v>
          </cell>
          <cell r="M121">
            <v>1105685980</v>
          </cell>
          <cell r="N121">
            <v>4</v>
          </cell>
          <cell r="O121" t="str">
            <v>Espinal</v>
          </cell>
          <cell r="P121">
            <v>34435</v>
          </cell>
          <cell r="Q121" t="str">
            <v>Barbacoas-Nariño</v>
          </cell>
          <cell r="R121" t="str">
            <v>1 1. Nacional</v>
          </cell>
          <cell r="S121" t="str">
            <v>3 3. Único Contratista</v>
          </cell>
          <cell r="T121" t="str">
            <v>CLL 21 B  4A 57</v>
          </cell>
          <cell r="U121">
            <v>3163243530</v>
          </cell>
          <cell r="V121" t="str">
            <v xml:space="preserve">tagm_2202@gmail.com    </v>
          </cell>
          <cell r="X121" t="str">
            <v>MEDICO VETERINARIO ZOOTECNISTA</v>
          </cell>
          <cell r="Y121" t="str">
            <v>NO</v>
          </cell>
          <cell r="Z121" t="str">
            <v>NO</v>
          </cell>
          <cell r="AA121" t="str">
            <v>ANTIGUO</v>
          </cell>
          <cell r="AB121" t="str">
            <v>Ninguno</v>
          </cell>
          <cell r="AC121" t="str">
            <v>MUJER</v>
          </cell>
          <cell r="AD121" t="str">
            <v>N/A</v>
          </cell>
          <cell r="AE121" t="str">
            <v>N/A</v>
          </cell>
          <cell r="AF121" t="str">
            <v>N/A</v>
          </cell>
          <cell r="AG121" t="str">
            <v>N/A</v>
          </cell>
          <cell r="AH121" t="str">
            <v>https://community.secop.gov.co/Public/Tendering/OpportunityDetail/Index?noticeUID=CO1.NTC.5422457&amp;isFromPublicArea=True&amp;isModal=False</v>
          </cell>
          <cell r="AI121">
            <v>45303</v>
          </cell>
          <cell r="AJ121">
            <v>45306</v>
          </cell>
          <cell r="AK121" t="str">
            <v>2 2. Meses</v>
          </cell>
          <cell r="AL121">
            <v>3</v>
          </cell>
          <cell r="AM121">
            <v>90</v>
          </cell>
          <cell r="AN121">
            <v>45396</v>
          </cell>
          <cell r="AO121" t="str">
            <v>ENERO</v>
          </cell>
          <cell r="AP121">
            <v>12397305</v>
          </cell>
          <cell r="AQ121">
            <v>3</v>
          </cell>
          <cell r="AR121">
            <v>4132435</v>
          </cell>
          <cell r="AS121" t="str">
            <v>Profesional IV</v>
          </cell>
          <cell r="AT121" t="str">
            <v>1. Pesos Colombianos</v>
          </cell>
          <cell r="AU121" t="str">
            <v>17 17. Contrato de Prestación de Servicios</v>
          </cell>
          <cell r="AV121" t="str">
            <v>Contratos de prestación de servicios profesionales y de apoyo a la gestión</v>
          </cell>
          <cell r="AW121" t="str">
            <v xml:space="preserve">31 31-Servicios Profesionales </v>
          </cell>
          <cell r="AX121" t="str">
            <v>NA</v>
          </cell>
          <cell r="AY121" t="str">
            <v>5 5. Contratación directa</v>
          </cell>
          <cell r="AZ121" t="str">
            <v>33 Prestación de Servicios Profesionales y Apoyo (5-8)</v>
          </cell>
          <cell r="BA121" t="str">
            <v>Prestación Servicios</v>
          </cell>
          <cell r="BB121" t="str">
            <v>1 1. Ley 80</v>
          </cell>
          <cell r="BC121" t="str">
            <v>PRESTAR LOS SERVICIOS PROFESIONALES COMO MEDICO VETERINARIO PARA ARTICULAR TECNICAMENTE LAS ACTIVIDADES DE GESTION, CONTROL O SEGUIMIENTO QUE SEAN REQUERIDAS PARA LA ADECUADA EJECUCION DE LOS PROGRAMAS DE LA SUBDIRECCION DE ATENCION A LA FAUNA</v>
          </cell>
          <cell r="BE121" t="str">
            <v>SUBDIRECCIÓN DE ATENCION A LA FAUNA</v>
          </cell>
          <cell r="BF121" t="str">
            <v>ADMINISTRATIVO</v>
          </cell>
          <cell r="BH121">
            <v>1105673572</v>
          </cell>
          <cell r="BI121">
            <v>0</v>
          </cell>
          <cell r="BJ121" t="str">
            <v>OSCAR ALEXANDER JIMENEZ MANTHA</v>
          </cell>
          <cell r="BK121" t="str">
            <v>Subdirector de Atención a la Fauna</v>
          </cell>
          <cell r="BL121" t="str">
            <v>SUBDIRECCIÓN DE ATENCIÓN A LA FAUNA</v>
          </cell>
          <cell r="BM121" t="str">
            <v>JESUS ALBERTO MARTINEZ CESPEDES</v>
          </cell>
          <cell r="BN121" t="str">
            <v>1 1. Inversión</v>
          </cell>
          <cell r="BO121" t="str">
            <v>7551-2</v>
          </cell>
          <cell r="BP121" t="str">
            <v>6 6: Prestacion de servicios</v>
          </cell>
          <cell r="BQ121" t="str">
            <v>13</v>
          </cell>
          <cell r="BS121">
            <v>24</v>
          </cell>
          <cell r="BT121">
            <v>12397305</v>
          </cell>
          <cell r="BU121" t="str">
            <v xml:space="preserve">1 1. Nacional </v>
          </cell>
          <cell r="BV121" t="str">
            <v>1 1. Ingresos Corrientes</v>
          </cell>
          <cell r="CY121">
            <v>45396</v>
          </cell>
          <cell r="CZ121">
            <v>12397305</v>
          </cell>
          <cell r="DA121" t="str">
            <v>EJECUCION</v>
          </cell>
          <cell r="DB121">
            <v>12397305</v>
          </cell>
          <cell r="DC121">
            <v>0</v>
          </cell>
        </row>
        <row r="122">
          <cell r="F122">
            <v>36</v>
          </cell>
          <cell r="G122" t="str">
            <v>PA-036-2024</v>
          </cell>
          <cell r="I122">
            <v>45310</v>
          </cell>
          <cell r="J122" t="str">
            <v xml:space="preserve">1 1. Natural </v>
          </cell>
          <cell r="K122" t="str">
            <v>26 26-Persona Natural</v>
          </cell>
          <cell r="L122" t="str">
            <v>CAMILA ADRIANA GUARIN CHICACAUSA</v>
          </cell>
          <cell r="M122">
            <v>1072648497</v>
          </cell>
          <cell r="N122">
            <v>1</v>
          </cell>
          <cell r="O122" t="str">
            <v>TUNJA</v>
          </cell>
          <cell r="P122">
            <v>32281</v>
          </cell>
          <cell r="Q122" t="str">
            <v>TUNJA</v>
          </cell>
          <cell r="R122" t="str">
            <v>1 1. Nacional</v>
          </cell>
          <cell r="S122" t="str">
            <v>3 3. Único Contratista</v>
          </cell>
          <cell r="T122" t="str">
            <v>KR 15 170 65</v>
          </cell>
          <cell r="U122">
            <v>6771815</v>
          </cell>
          <cell r="V122" t="str">
            <v>camiguarin@gmail.com</v>
          </cell>
          <cell r="X122" t="str">
            <v>MEDICINA VETERINARIA</v>
          </cell>
          <cell r="Y122" t="str">
            <v>NO</v>
          </cell>
          <cell r="Z122" t="str">
            <v>NO</v>
          </cell>
          <cell r="AA122" t="str">
            <v>ANTIGUO</v>
          </cell>
          <cell r="AC122" t="str">
            <v>MUJER</v>
          </cell>
          <cell r="AD122" t="str">
            <v>N/A</v>
          </cell>
          <cell r="AE122" t="str">
            <v>N/A</v>
          </cell>
          <cell r="AF122" t="str">
            <v>N/A</v>
          </cell>
          <cell r="AG122" t="str">
            <v>N/A</v>
          </cell>
          <cell r="AH122" t="str">
            <v>https://community.secop.gov.co/Public/Tendering/OpportunityDetail/Index?noticeUID=CO1.NTC.5468185&amp;isFromPublicArea=True&amp;isModal=False</v>
          </cell>
          <cell r="AI122">
            <v>45310</v>
          </cell>
          <cell r="AJ122">
            <v>45314</v>
          </cell>
          <cell r="AK122" t="str">
            <v>2 2. Meses</v>
          </cell>
          <cell r="AL122">
            <v>3</v>
          </cell>
          <cell r="AM122">
            <v>90</v>
          </cell>
          <cell r="AN122">
            <v>45404</v>
          </cell>
          <cell r="AO122" t="str">
            <v>ENERO</v>
          </cell>
          <cell r="AP122">
            <v>12397305</v>
          </cell>
          <cell r="AQ122">
            <v>3</v>
          </cell>
          <cell r="AR122">
            <v>4132435</v>
          </cell>
          <cell r="AS122" t="str">
            <v>Profesional IV</v>
          </cell>
          <cell r="AT122" t="str">
            <v>1. Pesos Colombianos</v>
          </cell>
          <cell r="AU122" t="str">
            <v>17 17. Contrato de Prestación de Servicios</v>
          </cell>
          <cell r="AV122" t="str">
            <v>Contratos de prestación de servicios profesionales y de apoyo a la gestión</v>
          </cell>
          <cell r="AW122" t="str">
            <v xml:space="preserve">31 31-Servicios Profesionales </v>
          </cell>
          <cell r="AX122" t="str">
            <v>NA</v>
          </cell>
          <cell r="AY122" t="str">
            <v>5 5. Contratación directa</v>
          </cell>
          <cell r="AZ122" t="str">
            <v>33 Prestación de Servicios Profesionales y Apoyo (5-8)</v>
          </cell>
          <cell r="BA122" t="str">
            <v>Prestación Servicios</v>
          </cell>
          <cell r="BB122" t="str">
            <v>1 1. Ley 80</v>
          </cell>
          <cell r="BC122" t="str">
            <v>PRESTAR LOS SERVICIOS PROFESIONALES PARA ORIENTAR, GESTIONAR Y ARTICULAR TECNICAMENTE EL DESARROLLO Y SEGUIMIENTO DE LA ATENCION INTEGRAL PARA LOS ANIMALES DE GRANJA Y NO CONVENCIONALES EN EL DISTRITO CAPITAL.</v>
          </cell>
          <cell r="BE122" t="str">
            <v>SUBDIRECCIÓN DE ATENCION A LA FAUNA</v>
          </cell>
          <cell r="BF122" t="str">
            <v>GRANJA</v>
          </cell>
          <cell r="BH122">
            <v>1105673572</v>
          </cell>
          <cell r="BI122">
            <v>0</v>
          </cell>
          <cell r="BJ122" t="str">
            <v>OSCAR ALEXANDER JIMENEZ MANTHA</v>
          </cell>
          <cell r="BK122" t="str">
            <v>Subdirector de Atención a la Fauna</v>
          </cell>
          <cell r="BL122" t="str">
            <v>SUBDIRECCIÓN DE ATENCIÓN A LA FAUNA</v>
          </cell>
          <cell r="BM122" t="str">
            <v>JESUS ALBERTO MARTINEZ CESPEDES</v>
          </cell>
          <cell r="BN122" t="str">
            <v>1 1. Inversión</v>
          </cell>
          <cell r="BO122" t="str">
            <v>7551-3</v>
          </cell>
          <cell r="BP122" t="str">
            <v>6 6: Prestacion de servicios</v>
          </cell>
          <cell r="BQ122" t="str">
            <v>47</v>
          </cell>
          <cell r="BS122">
            <v>87</v>
          </cell>
          <cell r="BT122">
            <v>12397305</v>
          </cell>
          <cell r="BU122" t="str">
            <v xml:space="preserve">1 1. Nacional </v>
          </cell>
          <cell r="BV122" t="str">
            <v>1 1. Ingresos Corrientes</v>
          </cell>
          <cell r="CY122">
            <v>45404</v>
          </cell>
          <cell r="CZ122">
            <v>12397305</v>
          </cell>
          <cell r="DA122" t="str">
            <v>EJECUCION</v>
          </cell>
          <cell r="DB122">
            <v>12397305</v>
          </cell>
          <cell r="DC122">
            <v>0</v>
          </cell>
        </row>
        <row r="123">
          <cell r="F123">
            <v>44</v>
          </cell>
          <cell r="G123" t="str">
            <v>PA-044-2024</v>
          </cell>
          <cell r="I123">
            <v>45308</v>
          </cell>
          <cell r="J123" t="str">
            <v xml:space="preserve">1 1. Natural </v>
          </cell>
          <cell r="K123" t="str">
            <v>26 26-Persona Natural</v>
          </cell>
          <cell r="L123" t="str">
            <v>MARIA CAMILA AGUILLON GARCIA</v>
          </cell>
          <cell r="M123">
            <v>1014255219</v>
          </cell>
          <cell r="N123">
            <v>2</v>
          </cell>
          <cell r="O123" t="str">
            <v>Bogotá</v>
          </cell>
          <cell r="P123">
            <v>34466</v>
          </cell>
          <cell r="Q123" t="str">
            <v>Bogotá</v>
          </cell>
          <cell r="R123" t="str">
            <v>1 1. Nacional</v>
          </cell>
          <cell r="S123" t="str">
            <v>3 3. Único Contratista</v>
          </cell>
          <cell r="T123" t="str">
            <v>CLL 86 A - 69 APTO 81</v>
          </cell>
          <cell r="U123" t="str">
            <v>8130224
3138046264</v>
          </cell>
          <cell r="V123" t="str">
            <v>maguillongarcia@gmail.com</v>
          </cell>
          <cell r="X123" t="str">
            <v xml:space="preserve">ESTUDIANTE  DE VETERINARIA- DECIMO SEMESTRE </v>
          </cell>
          <cell r="Y123" t="str">
            <v>NO</v>
          </cell>
          <cell r="Z123" t="str">
            <v>NO</v>
          </cell>
          <cell r="AA123" t="str">
            <v>ANTIGUO</v>
          </cell>
          <cell r="AB123" t="str">
            <v>Ninguno</v>
          </cell>
          <cell r="AC123" t="str">
            <v>MUJER</v>
          </cell>
          <cell r="AD123" t="str">
            <v>N/A</v>
          </cell>
          <cell r="AE123" t="str">
            <v>N/A</v>
          </cell>
          <cell r="AF123" t="str">
            <v>N/A</v>
          </cell>
          <cell r="AG123" t="str">
            <v>N/A</v>
          </cell>
          <cell r="AH123" t="str">
            <v>https://community.secop.gov.co/Public/Tendering/OpportunityDetail/Index?noticeUID=CO1.NTC.5450001&amp;isFromPublicArea=True&amp;isModal=False</v>
          </cell>
          <cell r="AI123">
            <v>45308</v>
          </cell>
          <cell r="AJ123">
            <v>45314</v>
          </cell>
          <cell r="AK123" t="str">
            <v>2 2. Meses</v>
          </cell>
          <cell r="AL123">
            <v>3</v>
          </cell>
          <cell r="AM123">
            <v>90</v>
          </cell>
          <cell r="AN123">
            <v>45404</v>
          </cell>
          <cell r="AO123" t="str">
            <v>ENERO</v>
          </cell>
          <cell r="AP123">
            <v>12397305</v>
          </cell>
          <cell r="AQ123">
            <v>3</v>
          </cell>
          <cell r="AR123">
            <v>4132435</v>
          </cell>
          <cell r="AS123" t="str">
            <v>Profesional IV</v>
          </cell>
          <cell r="AT123" t="str">
            <v>1. Pesos Colombianos</v>
          </cell>
          <cell r="AU123" t="str">
            <v>17 17. Contrato de Prestación de Servicios</v>
          </cell>
          <cell r="AV123" t="str">
            <v>Contratos de prestación de servicios profesionales y de apoyo a la gestión</v>
          </cell>
          <cell r="AW123" t="str">
            <v xml:space="preserve">31 31-Servicios Profesionales </v>
          </cell>
          <cell r="AX123" t="str">
            <v>NA</v>
          </cell>
          <cell r="AY123" t="str">
            <v>5 5. Contratación directa</v>
          </cell>
          <cell r="AZ123" t="str">
            <v>33 Prestación de Servicios Profesionales y Apoyo (5-8)</v>
          </cell>
          <cell r="BA123" t="str">
            <v>Prestación Servicios</v>
          </cell>
          <cell r="BB123" t="str">
            <v>1 1. Ley 80</v>
          </cell>
          <cell r="BC123" t="str">
            <v>PRESTAR LOS SERVICIOS PROFESIONALES COMO MEDICO VETERINARIO PARA EL ANALISIS, DESARROLLO E IMPLEMENTACION DE LAS ACTIVIDADES TECNICAS, OPERATIVAS Y/O ADMINSTRIVAS INHERENTES AL ESCUADRON ANTICRUELDAD EN EL DISTRITO CAPITAL</v>
          </cell>
          <cell r="BE123" t="str">
            <v>SUBDIRECCIÓN DE ATENCION A LA FAUNA</v>
          </cell>
          <cell r="BF123" t="str">
            <v>ESCUADRON</v>
          </cell>
          <cell r="BH123">
            <v>1105673572</v>
          </cell>
          <cell r="BI123">
            <v>0</v>
          </cell>
          <cell r="BJ123" t="str">
            <v>OSCAR ALEXANDER JIMENEZ MANTHA</v>
          </cell>
          <cell r="BK123" t="str">
            <v>Subdirector de Atención a la Fauna</v>
          </cell>
          <cell r="BL123" t="str">
            <v>SUBDIRECCIÓN DE ATENCIÓN A LA FAUNA</v>
          </cell>
          <cell r="BM123" t="str">
            <v>JESUS ALBERTO MARTINEZ CESPEDES</v>
          </cell>
          <cell r="BN123" t="str">
            <v>1 1. Inversión</v>
          </cell>
          <cell r="BO123" t="str">
            <v>7551-3</v>
          </cell>
          <cell r="BP123" t="str">
            <v>6 6: Prestacion de servicios</v>
          </cell>
          <cell r="BQ123" t="str">
            <v>42</v>
          </cell>
          <cell r="BS123">
            <v>94</v>
          </cell>
          <cell r="BT123">
            <v>12397305</v>
          </cell>
          <cell r="BU123" t="str">
            <v xml:space="preserve">1 1. Nacional </v>
          </cell>
          <cell r="BV123" t="str">
            <v>1 1. Ingresos Corrientes</v>
          </cell>
          <cell r="CY123">
            <v>45404</v>
          </cell>
          <cell r="CZ123">
            <v>12397305</v>
          </cell>
          <cell r="DA123" t="str">
            <v>EJECUCION</v>
          </cell>
          <cell r="DB123">
            <v>12397305</v>
          </cell>
          <cell r="DC123">
            <v>0</v>
          </cell>
        </row>
        <row r="124">
          <cell r="F124">
            <v>62</v>
          </cell>
          <cell r="G124" t="str">
            <v>PA-062-2</v>
          </cell>
          <cell r="I124">
            <v>45308</v>
          </cell>
          <cell r="J124" t="str">
            <v xml:space="preserve">1 1. Natural </v>
          </cell>
          <cell r="K124" t="str">
            <v>26 26-Persona Natural</v>
          </cell>
          <cell r="L124" t="str">
            <v>MYRIAM JOSEFINA LARA BAQUERO</v>
          </cell>
          <cell r="M124">
            <v>57447148</v>
          </cell>
          <cell r="N124">
            <v>8</v>
          </cell>
          <cell r="O124" t="str">
            <v>Fundación Magdalena</v>
          </cell>
          <cell r="P124">
            <v>26618</v>
          </cell>
          <cell r="Q124" t="str">
            <v>El Banco Magdalena</v>
          </cell>
          <cell r="R124" t="str">
            <v>1 1. Nacional</v>
          </cell>
          <cell r="S124" t="str">
            <v>3 3. Único Contratista</v>
          </cell>
          <cell r="T124" t="str">
            <v>CLL 142 No. 12B-50 CASA 1</v>
          </cell>
          <cell r="U124" t="str">
            <v>5203313
3165265663</v>
          </cell>
          <cell r="V124" t="str">
            <v>filylara@hotmail.com</v>
          </cell>
          <cell r="X124" t="str">
            <v>ABOGADA
ESPECIALISTA EN DERECHO DE LOS NEGOCIOS</v>
          </cell>
          <cell r="Y124" t="str">
            <v>NO</v>
          </cell>
          <cell r="Z124" t="str">
            <v>NO</v>
          </cell>
          <cell r="AA124" t="str">
            <v>ANTIGUO</v>
          </cell>
          <cell r="AB124" t="str">
            <v>Ninguno</v>
          </cell>
          <cell r="AC124" t="str">
            <v>MUJER</v>
          </cell>
          <cell r="AD124" t="str">
            <v>N/A</v>
          </cell>
          <cell r="AE124" t="str">
            <v>N/A</v>
          </cell>
          <cell r="AF124" t="str">
            <v>N/A</v>
          </cell>
          <cell r="AG124" t="str">
            <v>N/A</v>
          </cell>
          <cell r="AH124" t="str">
            <v>https://community.secop.gov.co/Public/Tendering/OpportunityDetail/Index?noticeUID=CO1.NTC.5449481&amp;isFromPublicArea=True&amp;isModal=False</v>
          </cell>
          <cell r="AI124">
            <v>45308</v>
          </cell>
          <cell r="AJ124">
            <v>45314</v>
          </cell>
          <cell r="AK124" t="str">
            <v>1 1. Días</v>
          </cell>
          <cell r="AL124">
            <v>104</v>
          </cell>
          <cell r="AM124">
            <v>104</v>
          </cell>
          <cell r="AN124">
            <v>45418</v>
          </cell>
          <cell r="AO124" t="str">
            <v>ENERO</v>
          </cell>
          <cell r="AP124">
            <v>27122784</v>
          </cell>
          <cell r="AQ124">
            <v>4</v>
          </cell>
          <cell r="AR124">
            <v>7823880</v>
          </cell>
          <cell r="AS124" t="str">
            <v>Profesional IV</v>
          </cell>
          <cell r="AT124" t="str">
            <v>1. Pesos Colombianos</v>
          </cell>
          <cell r="AU124" t="str">
            <v>17 17. Contrato de Prestación de Servicios</v>
          </cell>
          <cell r="AV124" t="str">
            <v>Contratos de prestación de servicios profesionales y de apoyo a la gestión</v>
          </cell>
          <cell r="AW124" t="str">
            <v xml:space="preserve">31 31-Servicios Profesionales </v>
          </cell>
          <cell r="AX124" t="str">
            <v>NA</v>
          </cell>
          <cell r="AY124" t="str">
            <v>5 5. Contratación directa</v>
          </cell>
          <cell r="AZ124" t="str">
            <v>33 Prestación de Servicios Profesionales y Apoyo (5-8)</v>
          </cell>
          <cell r="BA124" t="str">
            <v>Prestación Servicios</v>
          </cell>
          <cell r="BB124" t="str">
            <v>1 1. Ley 80</v>
          </cell>
          <cell r="BC124" t="str">
            <v>PRESTAR LOS SERVICIOS PROFESIONALES COMO ABOGADA A LA OFICINA JURIDICA DEL INSTITUTO DISTRITAL DE PROTECCION Y BIENESTAR ANIMAL PARA ADELANTAR LAS DIFERENTES ACTIVIDADES RELACIONADAS CON LA DEFENSA JUDICIAL DE LA ENTIDAD Y EJERCER SU REPRESENTAClON JUDICIAL EN LOS PROCESOS EN LOS QUE HAGA PARTE.</v>
          </cell>
          <cell r="BE124" t="str">
            <v>OFICINA JURIDICA</v>
          </cell>
          <cell r="BF124" t="str">
            <v>DEFENSA Y REPRESENTACION JUDICIAL DE LA ENTIDAD</v>
          </cell>
          <cell r="BH124">
            <v>1031127850</v>
          </cell>
          <cell r="BI124">
            <v>4</v>
          </cell>
          <cell r="BJ124" t="str">
            <v>YULY PATRICIA CASTRO BELTRAN</v>
          </cell>
          <cell r="BK124" t="str">
            <v>Jefe de la Oficina Asesora Jurídica</v>
          </cell>
          <cell r="BL124" t="str">
            <v>OFICINA ASESORA JURÍDICA</v>
          </cell>
          <cell r="BM124" t="str">
            <v>JESUS ALBERTO MARTINEZ CESPEDES</v>
          </cell>
          <cell r="BN124" t="str">
            <v>1 1. Inversión</v>
          </cell>
          <cell r="BO124" t="str">
            <v>7550-5</v>
          </cell>
          <cell r="BP124" t="str">
            <v>6 6: Prestacion de servicios</v>
          </cell>
          <cell r="BQ124" t="str">
            <v>241</v>
          </cell>
          <cell r="BS124">
            <v>105</v>
          </cell>
          <cell r="BT124">
            <v>27122784</v>
          </cell>
          <cell r="BU124" t="str">
            <v xml:space="preserve">1 1. Nacional </v>
          </cell>
          <cell r="BV124" t="str">
            <v>1 1. Ingresos Corrientes</v>
          </cell>
          <cell r="CY124">
            <v>45418</v>
          </cell>
          <cell r="CZ124">
            <v>27122784</v>
          </cell>
          <cell r="DA124" t="str">
            <v>EJECUCION</v>
          </cell>
          <cell r="DB124">
            <v>27122784</v>
          </cell>
          <cell r="DC124">
            <v>0</v>
          </cell>
        </row>
        <row r="125">
          <cell r="F125">
            <v>85</v>
          </cell>
          <cell r="G125" t="str">
            <v>PA-085-2024</v>
          </cell>
          <cell r="I125">
            <v>45314</v>
          </cell>
          <cell r="J125" t="str">
            <v xml:space="preserve">1 1. Natural </v>
          </cell>
          <cell r="K125" t="str">
            <v>26 26-Persona Natural</v>
          </cell>
          <cell r="L125" t="str">
            <v>EDWIN ESTEBAN ROJAS SANCHEZ</v>
          </cell>
          <cell r="M125">
            <v>1019039389</v>
          </cell>
          <cell r="N125">
            <v>9</v>
          </cell>
          <cell r="O125" t="str">
            <v>Bogotá</v>
          </cell>
          <cell r="P125">
            <v>32807</v>
          </cell>
          <cell r="Q125" t="str">
            <v>Bogotá</v>
          </cell>
          <cell r="R125" t="str">
            <v>1 1. Nacional</v>
          </cell>
          <cell r="S125" t="str">
            <v>3 3. Único Contratista</v>
          </cell>
          <cell r="T125" t="str">
            <v>CL 147A 54-09</v>
          </cell>
          <cell r="U125">
            <v>6944458</v>
          </cell>
          <cell r="V125" t="str">
            <v>ing.estebanrojassanchez@hotmail.com</v>
          </cell>
          <cell r="X125" t="str">
            <v>INGENIERIA INDUSTRITAL</v>
          </cell>
          <cell r="Y125" t="str">
            <v>NO</v>
          </cell>
          <cell r="Z125" t="str">
            <v>NO</v>
          </cell>
          <cell r="AA125" t="str">
            <v>ANTIGUO</v>
          </cell>
          <cell r="AC125" t="str">
            <v>HOMBRE</v>
          </cell>
          <cell r="AD125" t="str">
            <v>N/A</v>
          </cell>
          <cell r="AE125" t="str">
            <v>N/A</v>
          </cell>
          <cell r="AF125" t="str">
            <v>N/A</v>
          </cell>
          <cell r="AG125" t="str">
            <v>N/A</v>
          </cell>
          <cell r="AH125" t="str">
            <v>https://community.secop.gov.co/Public/Tendering/OpportunityDetail/Index?noticeUID=CO1.NTC.5489637&amp;isFromPublicArea=True&amp;isModal=False</v>
          </cell>
          <cell r="AI125">
            <v>45314</v>
          </cell>
          <cell r="AJ125">
            <v>45315</v>
          </cell>
          <cell r="AK125" t="str">
            <v>2 2. Meses</v>
          </cell>
          <cell r="AL125">
            <v>3</v>
          </cell>
          <cell r="AM125">
            <v>90</v>
          </cell>
          <cell r="AN125">
            <v>45405</v>
          </cell>
          <cell r="AO125" t="str">
            <v>ENERO</v>
          </cell>
          <cell r="AP125">
            <v>12397305</v>
          </cell>
          <cell r="AQ125">
            <v>3</v>
          </cell>
          <cell r="AR125">
            <v>4132435</v>
          </cell>
          <cell r="AS125" t="str">
            <v>Profesional IV</v>
          </cell>
          <cell r="AT125" t="str">
            <v>1. Pesos Colombianos</v>
          </cell>
          <cell r="AU125" t="str">
            <v>17 17. Contrato de Prestación de Servicios</v>
          </cell>
          <cell r="AV125" t="str">
            <v>Contratos de prestación de servicios profesionales y de apoyo a la gestión</v>
          </cell>
          <cell r="AW125" t="str">
            <v xml:space="preserve">31 31-Servicios Profesionales </v>
          </cell>
          <cell r="AX125" t="str">
            <v>NA</v>
          </cell>
          <cell r="AY125" t="str">
            <v>5 5. Contratación directa</v>
          </cell>
          <cell r="AZ125" t="str">
            <v>33 Prestación de Servicios Profesionales y Apoyo (5-8)</v>
          </cell>
          <cell r="BA125" t="str">
            <v>Prestación Servicios</v>
          </cell>
          <cell r="BB125" t="str">
            <v>1 1. Ley 80</v>
          </cell>
          <cell r="BC125" t="str">
            <v>PRESTAR LOS SERVICIOS PROFESIONALES PARA APOYAR A LOS PROCESOS EN LA IMPLEMENTACION DE HERRAMIENTAS DE GESTION DE CALIDAD Y LA IMPLEMENTACION DE ACCIONES RELACIONADAS CON LAS POLITICAS DE PLANEACION Y GESTION EN EL INSTITUTO DISTRITAL DE PROTECCIÓN Y BIENESTAR ANIMAL</v>
          </cell>
          <cell r="BE125" t="str">
            <v>OFICINA ASESORA DE PLANEACION</v>
          </cell>
          <cell r="BF125" t="str">
            <v>GESTION DE CALIDAD</v>
          </cell>
          <cell r="BH125">
            <v>41782234</v>
          </cell>
          <cell r="BI125">
            <v>0</v>
          </cell>
          <cell r="BJ125" t="str">
            <v>BLANCA EDILSA VARGAS CABIELES</v>
          </cell>
          <cell r="BK125" t="str">
            <v>Jefe Oficina Asesora de Planeación</v>
          </cell>
          <cell r="BL125" t="str">
            <v>OFICINA ASESORA DE PLANEACIÓN</v>
          </cell>
          <cell r="BM125" t="str">
            <v>JESUS ALBERTO MARTINEZ CESPEDES</v>
          </cell>
          <cell r="BN125" t="str">
            <v>1 1. Inversión</v>
          </cell>
          <cell r="BO125" t="str">
            <v>7550-4</v>
          </cell>
          <cell r="BP125" t="str">
            <v>6 6: Prestacion de servicios</v>
          </cell>
          <cell r="BQ125" t="str">
            <v>115</v>
          </cell>
          <cell r="BS125">
            <v>124</v>
          </cell>
          <cell r="BT125">
            <v>12397305</v>
          </cell>
          <cell r="BU125" t="str">
            <v xml:space="preserve">1 1. Nacional </v>
          </cell>
          <cell r="BV125" t="str">
            <v>1 1. Ingresos Corrientes</v>
          </cell>
          <cell r="CY125">
            <v>45405</v>
          </cell>
          <cell r="CZ125">
            <v>12397305</v>
          </cell>
          <cell r="DA125" t="str">
            <v>EJECUCION</v>
          </cell>
          <cell r="DB125">
            <v>12397305</v>
          </cell>
          <cell r="DC125">
            <v>0</v>
          </cell>
        </row>
        <row r="126">
          <cell r="F126">
            <v>93</v>
          </cell>
          <cell r="G126" t="str">
            <v>PA-093-2024</v>
          </cell>
          <cell r="I126">
            <v>45317</v>
          </cell>
          <cell r="J126" t="str">
            <v xml:space="preserve">1 1. Natural </v>
          </cell>
          <cell r="K126" t="str">
            <v>26 26-Persona Natural</v>
          </cell>
          <cell r="L126" t="str">
            <v>DIANA CAROLINA ROMERO BAQUERO</v>
          </cell>
          <cell r="M126">
            <v>1018481369</v>
          </cell>
          <cell r="N126">
            <v>1</v>
          </cell>
          <cell r="O126" t="str">
            <v>Bogotá</v>
          </cell>
          <cell r="P126">
            <v>35028</v>
          </cell>
          <cell r="Q126" t="str">
            <v>Bogotá</v>
          </cell>
          <cell r="R126" t="str">
            <v>1 1. Nacional</v>
          </cell>
          <cell r="S126" t="str">
            <v>3 3. Único Contratista</v>
          </cell>
          <cell r="T126" t="str">
            <v>CLL 32B SUR 6C 12 ESTE</v>
          </cell>
          <cell r="U126" t="str">
            <v>2074838</v>
          </cell>
          <cell r="V126" t="str">
            <v>carolina.drb@gmail.com</v>
          </cell>
          <cell r="X126" t="str">
            <v>MEDICA VETERINARIA TP37250</v>
          </cell>
          <cell r="Y126" t="str">
            <v>NO</v>
          </cell>
          <cell r="Z126" t="str">
            <v>NO</v>
          </cell>
          <cell r="AA126" t="str">
            <v>ANTIGUO</v>
          </cell>
          <cell r="AB126" t="str">
            <v>Ninguno</v>
          </cell>
          <cell r="AC126" t="str">
            <v>MUJER</v>
          </cell>
          <cell r="AD126" t="str">
            <v>N/A</v>
          </cell>
          <cell r="AE126" t="str">
            <v>N/A</v>
          </cell>
          <cell r="AF126" t="str">
            <v>N/A</v>
          </cell>
          <cell r="AG126" t="str">
            <v>N/A</v>
          </cell>
          <cell r="AH126" t="str">
            <v>https://community.secop.gov.co/Public/Tendering/OpportunityDetail/Index?noticeUID=CO1.NTC.5522072&amp;isFromPublicArea=True&amp;isModal=False</v>
          </cell>
          <cell r="AI126">
            <v>45317</v>
          </cell>
          <cell r="AJ126">
            <v>45321</v>
          </cell>
          <cell r="AK126" t="str">
            <v>2 2. Meses</v>
          </cell>
          <cell r="AL126">
            <v>3</v>
          </cell>
          <cell r="AM126">
            <v>90</v>
          </cell>
          <cell r="AN126">
            <v>45411</v>
          </cell>
          <cell r="AO126" t="str">
            <v>ENERO</v>
          </cell>
          <cell r="AP126">
            <v>12397305</v>
          </cell>
          <cell r="AQ126">
            <v>3</v>
          </cell>
          <cell r="AR126">
            <v>4132435</v>
          </cell>
          <cell r="AS126" t="str">
            <v>Profesional IV</v>
          </cell>
          <cell r="AT126" t="str">
            <v>1. Pesos Colombianos</v>
          </cell>
          <cell r="AU126" t="str">
            <v>17 17. Contrato de Prestación de Servicios</v>
          </cell>
          <cell r="AV126" t="str">
            <v>Contratos de prestación de servicios profesionales y de apoyo a la gestión</v>
          </cell>
          <cell r="AW126" t="str">
            <v xml:space="preserve">31 31-Servicios Profesionales </v>
          </cell>
          <cell r="AX126" t="str">
            <v>NA</v>
          </cell>
          <cell r="AY126" t="str">
            <v>5 5. Contratación directa</v>
          </cell>
          <cell r="AZ126" t="str">
            <v>33 Prestación de Servicios Profesionales y Apoyo (5-8)</v>
          </cell>
          <cell r="BA126" t="str">
            <v>Prestación Servicios</v>
          </cell>
          <cell r="BB126" t="str">
            <v>1 1. Ley 80</v>
          </cell>
          <cell r="BC126" t="str">
            <v>PRESTAR LOS SERVICIOS PROFESIONALES COMO MEDICO VETERINARIO PARA EL DESARROLLO E IMPLEMENTACION DE LAS ACTIVIDADES TECNICAS. OPERATIVAS Y/O ADMINSTRIVAS INHERENTES AL ESCUADRON ANTICRUELDAD EN EL DISTRITO CAPITAL.</v>
          </cell>
          <cell r="BE126" t="str">
            <v>SUBDIRECCIÓN DE ATENCION A LA FAUNA</v>
          </cell>
          <cell r="BF126" t="str">
            <v>ESCUADRON</v>
          </cell>
          <cell r="BH126">
            <v>1105673572</v>
          </cell>
          <cell r="BI126">
            <v>0</v>
          </cell>
          <cell r="BJ126" t="str">
            <v>OSCAR ALEXANDER JIMENEZ MANTHA</v>
          </cell>
          <cell r="BK126" t="str">
            <v>Subdirector de Atención a la Fauna</v>
          </cell>
          <cell r="BL126" t="str">
            <v>SUBDIRECCIÓN DE ATENCIÓN A LA FAUNA</v>
          </cell>
          <cell r="BM126" t="str">
            <v>JESUS ALBERTO MARTINEZ CESPEDES</v>
          </cell>
          <cell r="BN126" t="str">
            <v>1 1. Inversión</v>
          </cell>
          <cell r="BO126" t="str">
            <v>7551-3</v>
          </cell>
          <cell r="BP126" t="str">
            <v>6 6: Prestacion de servicios</v>
          </cell>
          <cell r="BQ126" t="str">
            <v>305</v>
          </cell>
          <cell r="BS126">
            <v>155</v>
          </cell>
          <cell r="BT126">
            <v>12397305</v>
          </cell>
          <cell r="BU126" t="str">
            <v xml:space="preserve">1 1. Nacional </v>
          </cell>
          <cell r="BV126" t="str">
            <v>1 1. Ingresos Corrientes</v>
          </cell>
          <cell r="CY126">
            <v>45411</v>
          </cell>
          <cell r="CZ126">
            <v>12397305</v>
          </cell>
          <cell r="DA126" t="str">
            <v>EJECUCION</v>
          </cell>
          <cell r="DB126">
            <v>12397305</v>
          </cell>
          <cell r="DC126">
            <v>0</v>
          </cell>
        </row>
        <row r="127">
          <cell r="F127">
            <v>113</v>
          </cell>
          <cell r="G127" t="str">
            <v>PA-113-2024</v>
          </cell>
          <cell r="I127">
            <v>45317</v>
          </cell>
          <cell r="J127" t="str">
            <v xml:space="preserve">1 1. Natural </v>
          </cell>
          <cell r="K127" t="str">
            <v>26 26-Persona Natural</v>
          </cell>
          <cell r="L127" t="str">
            <v>HELIANA GUZMAN VASQUEZ</v>
          </cell>
          <cell r="M127">
            <v>52210037</v>
          </cell>
          <cell r="N127">
            <v>2</v>
          </cell>
          <cell r="O127" t="str">
            <v xml:space="preserve">Mosquera </v>
          </cell>
          <cell r="P127">
            <v>27603</v>
          </cell>
          <cell r="Q127" t="str">
            <v>Bogota</v>
          </cell>
          <cell r="R127" t="str">
            <v>1 1. Nacional</v>
          </cell>
          <cell r="S127" t="str">
            <v>3 3. Único Contratista</v>
          </cell>
          <cell r="T127" t="str">
            <v>KR 10 11 23 SUR</v>
          </cell>
          <cell r="U127">
            <v>6018943839</v>
          </cell>
          <cell r="V127" t="str">
            <v>hguzmanvas@yahoo.com</v>
          </cell>
          <cell r="X127" t="str">
            <v>DERECHO - ESPECIALIZACION EN DERECHO
ADMINISTRATIVO</v>
          </cell>
          <cell r="AA127" t="str">
            <v>NUEVO</v>
          </cell>
          <cell r="AC127" t="str">
            <v>MUJER</v>
          </cell>
          <cell r="AD127" t="str">
            <v>N/A</v>
          </cell>
          <cell r="AE127" t="str">
            <v>N/A</v>
          </cell>
          <cell r="AF127" t="str">
            <v>N/A</v>
          </cell>
          <cell r="AG127" t="str">
            <v>N/A</v>
          </cell>
          <cell r="AH127" t="str">
            <v>https://community.secop.gov.co/Public/Tendering/ContractNoticePhases/View?PPI=CO1.PPI.29450650&amp;isFromPublicArea=True&amp;isModal=False</v>
          </cell>
          <cell r="AI127">
            <v>45317</v>
          </cell>
          <cell r="AJ127">
            <v>45320</v>
          </cell>
          <cell r="AK127" t="str">
            <v>1 1. Días</v>
          </cell>
          <cell r="AL127">
            <v>32</v>
          </cell>
          <cell r="AM127">
            <v>32</v>
          </cell>
          <cell r="AN127">
            <v>45412</v>
          </cell>
          <cell r="AO127" t="str">
            <v>ENERO</v>
          </cell>
          <cell r="AP127">
            <v>12672800</v>
          </cell>
          <cell r="AQ127">
            <v>3</v>
          </cell>
          <cell r="AR127">
            <v>4132435</v>
          </cell>
          <cell r="AS127" t="str">
            <v>Profesional IV</v>
          </cell>
          <cell r="AT127" t="str">
            <v>1. Pesos Colombianos</v>
          </cell>
          <cell r="AU127" t="str">
            <v>17 17. Contrato de Prestación de Servicios</v>
          </cell>
          <cell r="AV127" t="str">
            <v>Contratos de prestación de servicios profesionales y de apoyo a la gestión</v>
          </cell>
          <cell r="AW127" t="str">
            <v xml:space="preserve">31 31-Servicios Profesionales </v>
          </cell>
          <cell r="AX127" t="str">
            <v>NA</v>
          </cell>
          <cell r="AY127" t="str">
            <v>5 5. Contratación directa</v>
          </cell>
          <cell r="AZ127" t="str">
            <v>33 Prestación de Servicios Profesionales y Apoyo (5-8)</v>
          </cell>
          <cell r="BA127" t="str">
            <v>Prestación Servicios</v>
          </cell>
          <cell r="BB127" t="str">
            <v>1 1. Ley 80</v>
          </cell>
          <cell r="BC127" t="str">
            <v>PRESTAR LOS SERVICIOS PROFESIONALES PARA APOYAR CON LOS TRAMITES ADMINISTRATIVOS Y SEGUIMIENTO DE LAS ACTUACIONES DISCIPLINARIAS QUE POR COMPETENCIA DEBA ADELANTAR LA OFICINA DE CONTROL DISCIPLINARIO INTERNO DEL IDPYBA</v>
          </cell>
          <cell r="BE127" t="str">
            <v>OFICINA ASESORA DE CONTROL DISCIPLINARIO INTERNO</v>
          </cell>
          <cell r="BF127" t="str">
            <v>APOYO TRAMITES ADMINISTRATIVOS Y SEGUIMIENTO DE LAS ACTUACIONES DISCIPLINARIAS</v>
          </cell>
          <cell r="BH127">
            <v>1022354295</v>
          </cell>
          <cell r="BI127">
            <v>6</v>
          </cell>
          <cell r="BJ127" t="str">
            <v>MARIA ISABEL VILLEGAS HOLGUIN</v>
          </cell>
          <cell r="BK127" t="str">
            <v>Jefe de Oficina Control Interno</v>
          </cell>
          <cell r="BL127" t="str">
            <v>OFICINA DE CONTROL INTERNO</v>
          </cell>
          <cell r="BM127" t="str">
            <v>JESUS ALBERTO MARTINEZ CESPEDES</v>
          </cell>
          <cell r="BN127" t="str">
            <v>1 1. Inversión</v>
          </cell>
          <cell r="BO127" t="str">
            <v>7550-5</v>
          </cell>
          <cell r="BP127" t="str">
            <v>6 6: Prestacion de servicios</v>
          </cell>
          <cell r="BQ127" t="str">
            <v>354</v>
          </cell>
          <cell r="BS127">
            <v>147</v>
          </cell>
          <cell r="BT127">
            <v>12672800</v>
          </cell>
          <cell r="BU127" t="str">
            <v xml:space="preserve">1 1. Nacional </v>
          </cell>
          <cell r="BV127" t="str">
            <v>1 1. Ingresos Corrientes</v>
          </cell>
          <cell r="CY127">
            <v>45412</v>
          </cell>
          <cell r="CZ127">
            <v>12672800</v>
          </cell>
          <cell r="DA127" t="str">
            <v>EJECUCION</v>
          </cell>
          <cell r="DB127">
            <v>12672800</v>
          </cell>
          <cell r="DC127">
            <v>0</v>
          </cell>
        </row>
        <row r="128">
          <cell r="F128">
            <v>149</v>
          </cell>
          <cell r="G128" t="str">
            <v>PA 149-2024</v>
          </cell>
          <cell r="H128" t="str">
            <v>CO1.PCCNTR.5866520</v>
          </cell>
          <cell r="I128">
            <v>45323</v>
          </cell>
          <cell r="J128" t="str">
            <v xml:space="preserve">1 1. Natural </v>
          </cell>
          <cell r="K128" t="str">
            <v>26 26-Persona Natural</v>
          </cell>
          <cell r="L128" t="str">
            <v>DAVID FERNANDO PAZ AROCA</v>
          </cell>
          <cell r="M128">
            <v>1020720578</v>
          </cell>
          <cell r="N128">
            <v>8</v>
          </cell>
          <cell r="O128" t="str">
            <v>Bogotá</v>
          </cell>
          <cell r="P128">
            <v>31746</v>
          </cell>
          <cell r="Q128" t="str">
            <v>Bogotá</v>
          </cell>
          <cell r="R128" t="str">
            <v>1 1. Nacional</v>
          </cell>
          <cell r="S128" t="str">
            <v>3 3. Único Contratista</v>
          </cell>
          <cell r="T128" t="str">
            <v>KR 68 B 76A 41 IN2</v>
          </cell>
          <cell r="U128">
            <v>6013916689</v>
          </cell>
          <cell r="V128" t="str">
            <v>davidpaz01@hotmail.com</v>
          </cell>
          <cell r="X128" t="str">
            <v>PUBLICIDAD ESPECIALIZACION EN CREACION MULTIMEDIA MAESTRIA EN DISEÑO</v>
          </cell>
          <cell r="Y128" t="str">
            <v>NO</v>
          </cell>
          <cell r="Z128" t="str">
            <v>NO</v>
          </cell>
          <cell r="AA128" t="str">
            <v>ANTIGUO</v>
          </cell>
          <cell r="AC128" t="str">
            <v>HOMBRE</v>
          </cell>
          <cell r="AD128" t="str">
            <v>N/A</v>
          </cell>
          <cell r="AE128" t="str">
            <v>N/A</v>
          </cell>
          <cell r="AF128" t="str">
            <v>N/A</v>
          </cell>
          <cell r="AG128" t="str">
            <v>N/A</v>
          </cell>
          <cell r="AH128" t="str">
            <v>https://community.secop.gov.co/Public/Tendering/OpportunityDetail/Index?noticeUID=CO1.NTC.5564319&amp;isFromPublicArea=True&amp;isModal=False</v>
          </cell>
          <cell r="AI128">
            <v>45323</v>
          </cell>
          <cell r="AJ128" t="str">
            <v>SIN ACTA DE INICIO</v>
          </cell>
          <cell r="AK128" t="str">
            <v>2 2. Meses</v>
          </cell>
          <cell r="AL128">
            <v>3</v>
          </cell>
          <cell r="AM128">
            <v>90</v>
          </cell>
          <cell r="AO128" t="str">
            <v>ENERO</v>
          </cell>
          <cell r="AP128">
            <v>12397305</v>
          </cell>
          <cell r="AQ128">
            <v>3</v>
          </cell>
          <cell r="AR128">
            <v>4132435</v>
          </cell>
          <cell r="AS128" t="str">
            <v>Profesional IV</v>
          </cell>
          <cell r="AT128" t="str">
            <v>1. Pesos Colombianos</v>
          </cell>
          <cell r="AU128" t="str">
            <v>17 17. Contrato de Prestación de Servicios</v>
          </cell>
          <cell r="AV128" t="str">
            <v>Contratos de prestación de servicios profesionales y de apoyo a la gestión</v>
          </cell>
          <cell r="AW128" t="str">
            <v xml:space="preserve">31 31-Servicios Profesionales </v>
          </cell>
          <cell r="BC128" t="str">
            <v>PRESTAR SERVICIOS PROFESIONALES EN EL DISENO DE PIEZAS GRAFICAS REQUERIDAS POR LA ENTIDAD PARA APOYAR LA DIVULGAClON DE SU MISIONALIDAD.</v>
          </cell>
          <cell r="BE128" t="str">
            <v>DIRECCION</v>
          </cell>
          <cell r="BF128" t="str">
            <v>COMUNICACIONES</v>
          </cell>
          <cell r="BN128" t="str">
            <v>1 1. Inversión</v>
          </cell>
          <cell r="BO128" t="str">
            <v>7551-2</v>
          </cell>
          <cell r="BP128" t="str">
            <v>6 6: Prestacion de servicios</v>
          </cell>
          <cell r="BQ128" t="str">
            <v>375</v>
          </cell>
          <cell r="BS128">
            <v>202</v>
          </cell>
          <cell r="BT128">
            <v>12397305</v>
          </cell>
          <cell r="BU128" t="str">
            <v xml:space="preserve">1 1. Nacional </v>
          </cell>
          <cell r="BV128" t="str">
            <v>1 1. Ingresos Corrientes</v>
          </cell>
          <cell r="CY128">
            <v>0</v>
          </cell>
          <cell r="CZ128">
            <v>12397305</v>
          </cell>
          <cell r="DA128" t="str">
            <v>EJECUCION</v>
          </cell>
          <cell r="DB128">
            <v>12397305</v>
          </cell>
          <cell r="DC128">
            <v>0</v>
          </cell>
        </row>
        <row r="129">
          <cell r="F129">
            <v>151</v>
          </cell>
          <cell r="G129" t="str">
            <v>PA-151-2024</v>
          </cell>
          <cell r="H129" t="str">
            <v>CO1.PCCNTR.5890106</v>
          </cell>
          <cell r="I129">
            <v>45327</v>
          </cell>
          <cell r="J129" t="str">
            <v xml:space="preserve">1 1. Natural </v>
          </cell>
          <cell r="K129" t="str">
            <v>26 26-Persona Natural</v>
          </cell>
          <cell r="L129" t="str">
            <v>EDGAR EDUARDO DIMATE MORENO</v>
          </cell>
          <cell r="M129">
            <v>1032420159</v>
          </cell>
          <cell r="N129">
            <v>1</v>
          </cell>
          <cell r="O129" t="str">
            <v>Bogotá</v>
          </cell>
          <cell r="P129">
            <v>32395</v>
          </cell>
          <cell r="Q129" t="str">
            <v>Bogotá</v>
          </cell>
          <cell r="R129" t="str">
            <v>1 1. Nacional</v>
          </cell>
          <cell r="S129" t="str">
            <v>3 3. Único Contratista</v>
          </cell>
          <cell r="T129" t="str">
            <v>CL 17 C 153 51 BL6AP 1444</v>
          </cell>
          <cell r="U129">
            <v>6019377195</v>
          </cell>
          <cell r="V129" t="str">
            <v xml:space="preserve">eduardimate@hotmail.es </v>
          </cell>
          <cell r="X129" t="str">
            <v>MEDICINA VETERINARIA</v>
          </cell>
          <cell r="Y129" t="str">
            <v>NO</v>
          </cell>
          <cell r="Z129" t="str">
            <v>NO</v>
          </cell>
          <cell r="AA129" t="str">
            <v>ANTIGUO</v>
          </cell>
          <cell r="AC129" t="str">
            <v>HOMBRE</v>
          </cell>
          <cell r="AD129" t="str">
            <v>N/A</v>
          </cell>
          <cell r="AE129" t="str">
            <v>N/A</v>
          </cell>
          <cell r="AF129" t="str">
            <v>N/A</v>
          </cell>
          <cell r="AG129" t="str">
            <v>N/A</v>
          </cell>
          <cell r="AH129" t="str">
            <v>https://community.secop.gov.co/Public/Tendering/OpportunityDetail/Index?noticeUID=CO1.NTC.5589769&amp;isFromPublicArea=True&amp;isModal=False</v>
          </cell>
          <cell r="AI129">
            <v>45327</v>
          </cell>
          <cell r="AJ129">
            <v>45329</v>
          </cell>
          <cell r="AK129" t="str">
            <v>2 2. Meses</v>
          </cell>
          <cell r="AL129">
            <v>3</v>
          </cell>
          <cell r="AM129">
            <v>90</v>
          </cell>
          <cell r="AN129">
            <v>45412</v>
          </cell>
          <cell r="AO129" t="str">
            <v>ENERO</v>
          </cell>
          <cell r="AP129">
            <v>12397305</v>
          </cell>
          <cell r="AQ129">
            <v>3</v>
          </cell>
          <cell r="AR129">
            <v>4132435</v>
          </cell>
          <cell r="AS129" t="str">
            <v>Profesional IV</v>
          </cell>
          <cell r="AT129" t="str">
            <v>1. Pesos Colombianos</v>
          </cell>
          <cell r="AU129" t="str">
            <v>17 17. Contrato de Prestación de Servicios</v>
          </cell>
          <cell r="AV129" t="str">
            <v>Contratos de prestación de servicios profesionales y de apoyo a la gestión</v>
          </cell>
          <cell r="AW129" t="str">
            <v xml:space="preserve">31 31-Servicios Profesionales </v>
          </cell>
          <cell r="BC129" t="str">
            <v>PRESTAR LOS SERVICIOS PROFESIONALES PARA LA IMPLEMENTACldN Y SEGUIMIENTO DEL PROGRAMA DE ANIMALES SINANTROPICOS Y MANEJO DE ENJAMBRES DE ABEJAS COMUNES (APIS MELLIFERA) EN EL DISTRITO CAPITAL</v>
          </cell>
          <cell r="BE129" t="str">
            <v>SUBDIRECCIÓN DE ATENCION A LA FAUNA</v>
          </cell>
          <cell r="BF129" t="str">
            <v>SINANTROPICOS</v>
          </cell>
          <cell r="BN129" t="str">
            <v>1 1. Inversión</v>
          </cell>
          <cell r="BO129" t="str">
            <v>7551-1</v>
          </cell>
          <cell r="BP129" t="str">
            <v>6 6: Prestacion de servicios</v>
          </cell>
          <cell r="BQ129" t="str">
            <v>143</v>
          </cell>
          <cell r="BS129">
            <v>227</v>
          </cell>
          <cell r="BT129">
            <v>12397305</v>
          </cell>
          <cell r="BU129" t="str">
            <v xml:space="preserve">1 1. Nacional </v>
          </cell>
          <cell r="BV129" t="str">
            <v>1 1. Ingresos Corrientes</v>
          </cell>
          <cell r="CY129">
            <v>45412</v>
          </cell>
          <cell r="CZ129">
            <v>12397305</v>
          </cell>
          <cell r="DA129" t="str">
            <v>EJECUCION</v>
          </cell>
          <cell r="DB129">
            <v>12397305</v>
          </cell>
          <cell r="DC129">
            <v>0</v>
          </cell>
        </row>
        <row r="130">
          <cell r="F130">
            <v>190</v>
          </cell>
          <cell r="G130" t="str">
            <v>PA-190-2024</v>
          </cell>
          <cell r="H130" t="str">
            <v>CO1.PCCNTR.5909542</v>
          </cell>
          <cell r="I130">
            <v>45329</v>
          </cell>
          <cell r="J130" t="str">
            <v xml:space="preserve">1 1. Natural </v>
          </cell>
          <cell r="K130" t="str">
            <v>26 26-Persona Natural</v>
          </cell>
          <cell r="L130" t="str">
            <v>JAVIER FERNANDO VELEZ SANCHEZ</v>
          </cell>
          <cell r="M130">
            <v>1136885724</v>
          </cell>
          <cell r="N130">
            <v>6</v>
          </cell>
          <cell r="O130" t="str">
            <v>Bogotá</v>
          </cell>
          <cell r="P130">
            <v>34225</v>
          </cell>
          <cell r="Q130" t="str">
            <v>Bogotá</v>
          </cell>
          <cell r="R130" t="str">
            <v>1 1. Nacional</v>
          </cell>
          <cell r="S130" t="str">
            <v>3 3. Único Contratista</v>
          </cell>
          <cell r="T130" t="str">
            <v>CLL 159 54 81</v>
          </cell>
          <cell r="U130" t="str">
            <v>3124668325</v>
          </cell>
          <cell r="V130" t="str">
            <v>fdovelez99@hotmail.com</v>
          </cell>
          <cell r="X130" t="str">
            <v>ABOGADO - ESPECIALIZACION EN CONTRATACION ESTATAL- MAESTRIA EN CONTRACION ESTATAL</v>
          </cell>
          <cell r="AH130" t="str">
            <v>CO1.PCCNTR.5909542</v>
          </cell>
          <cell r="AI130">
            <v>45330</v>
          </cell>
          <cell r="AJ130">
            <v>45331</v>
          </cell>
          <cell r="AK130" t="str">
            <v>2 2. Meses</v>
          </cell>
          <cell r="AL130">
            <v>3</v>
          </cell>
          <cell r="AM130">
            <v>90</v>
          </cell>
          <cell r="AN130">
            <v>45412</v>
          </cell>
          <cell r="AO130" t="str">
            <v>FEBRERO</v>
          </cell>
          <cell r="AP130">
            <v>16147831</v>
          </cell>
          <cell r="AQ130">
            <v>3</v>
          </cell>
          <cell r="AR130">
            <v>5382610</v>
          </cell>
          <cell r="AS130" t="str">
            <v>Profesional IV</v>
          </cell>
          <cell r="AT130" t="str">
            <v>1. Pesos Colombianos</v>
          </cell>
          <cell r="AU130" t="str">
            <v>17 17. Contrato de Prestación de Servicios</v>
          </cell>
          <cell r="AV130" t="str">
            <v>Contratos de prestación de servicios profesionales y de apoyo a la gestión</v>
          </cell>
          <cell r="AW130" t="str">
            <v xml:space="preserve">31 31-Servicios Profesionales </v>
          </cell>
          <cell r="BC130" t="str">
            <v>PRESTAR LOS SERVICIOS PROFESIONALES PARA REALIZAR Y ACOMPAÑAR JURIDICAMENTE LAS ACTIVIDADES DE LA GESTIÓN CONTRACTUAL EN TODAS SUS ETAPAS.</v>
          </cell>
          <cell r="BD130" t="str">
            <v>1.Brindar apoyo jurídico a las diferentes dependencias del IDPYBA en la revisión, proyección y estructuración de los estudios previos, así como demás documentos de carácter precontractual 2.Adelantar los procesos contractuales según la modalidad de selección que corresponda, así como, la debida publicación en la plataforma dispuesta por CCE (SECOP II, SECOP I o TIENDA VIRTUAL Según corresponda) 3.Revisar y tramitar las solicitudes de novedades o modificaciones contractuales, (adiciones, prorrógas, suspensiones, reinicios, cesiones, terminaciones, etc.) asi como solicitar los trámites financieros requeridos (CRP, liberaciones, cambios de beneficiarios, balances económicos) y proceder con la debida publicación en la plataforma dispuesta por CCE (SECOP II, SECOP I o TIENDA VIRTUAL Según corresponda)4.Realizar la revisión y/o trámite de las liquidaciones y apoyar en el trámite e impulso de los procesos y procedimientos sancionatorios e incumplimientos, imposición de multas y demás que se requieran, así como, su correspondiente y debida publicación en la plataforma dispuesta por CCE (SECOP II, SECOP I o TIENDA VIRTUAL Según corresponda)5.Solicitar y hacer seguimiento al cumplimiento de los requisitos de perfeccionamiento y ejecución de los contratos o modificaciones suscritas (CRP, ARL), así como efectuar la verificación de las garantías precontractuales y/o contractuales, cumpliendo los lineamientos vigentes en la materia.6. Proyectar respuestas en materia jurídica a los derechos de petición, requerimientos y/o solicitudes presentadas por la ciudadanía general, órganos de control u otros actores internos y externos dentro de los términos legales establecidos, asi como apoyar la actualización y regulación de la actuación contractual al interior de la Entidad (MIPG). 7.Participar o asistir a las reuniones a las que sea convocados, así como las demás actividades relacionadas con la prestación del servicio que le sean asignadas por el supervisor del contrato.</v>
          </cell>
          <cell r="BE130" t="str">
            <v>SUBDIRECCIÓN DE GESTIÓN CORPORATIVA</v>
          </cell>
          <cell r="BF130" t="str">
            <v>CONTRACTUAL</v>
          </cell>
          <cell r="BN130" t="str">
            <v>1 1. Inversión</v>
          </cell>
          <cell r="BO130" t="str">
            <v>7550-5</v>
          </cell>
          <cell r="BP130" t="str">
            <v>6 6: Prestacion de servicios</v>
          </cell>
          <cell r="BQ130" t="str">
            <v>366</v>
          </cell>
          <cell r="BS130">
            <v>242</v>
          </cell>
          <cell r="BT130">
            <v>16147831</v>
          </cell>
          <cell r="BU130" t="str">
            <v xml:space="preserve">1 1. Nacional </v>
          </cell>
          <cell r="BV130" t="str">
            <v>1 1. Ingresos Corrientes</v>
          </cell>
          <cell r="CY130">
            <v>45412</v>
          </cell>
          <cell r="CZ130">
            <v>16147831</v>
          </cell>
          <cell r="DA130" t="str">
            <v>EJECUCION</v>
          </cell>
          <cell r="DB130">
            <v>16147831</v>
          </cell>
          <cell r="DC130">
            <v>0</v>
          </cell>
        </row>
        <row r="131">
          <cell r="F131">
            <v>191</v>
          </cell>
          <cell r="G131" t="str">
            <v>PA-191-2024</v>
          </cell>
          <cell r="H131" t="str">
            <v>CO1.PCCNTR.5911840</v>
          </cell>
          <cell r="I131">
            <v>45330</v>
          </cell>
          <cell r="J131" t="str">
            <v xml:space="preserve">1 1. Natural </v>
          </cell>
          <cell r="K131" t="str">
            <v>26 26-Persona Natural</v>
          </cell>
          <cell r="L131" t="str">
            <v>LUZ NELLY NINO BENAVIDES</v>
          </cell>
          <cell r="M131">
            <v>38259736</v>
          </cell>
          <cell r="N131">
            <v>3</v>
          </cell>
          <cell r="O131" t="str">
            <v xml:space="preserve">Bogotá </v>
          </cell>
          <cell r="P131">
            <v>22933</v>
          </cell>
          <cell r="Q131" t="str">
            <v xml:space="preserve">Bogotá </v>
          </cell>
          <cell r="R131" t="str">
            <v>1 1. Nacional</v>
          </cell>
          <cell r="S131" t="str">
            <v>3 3. Único Contratista</v>
          </cell>
          <cell r="T131" t="str">
            <v>KR 18A 40 - 45</v>
          </cell>
          <cell r="U131">
            <v>3057108148</v>
          </cell>
          <cell r="V131" t="str">
            <v>luznellynb@gmail.com</v>
          </cell>
          <cell r="X131" t="str">
            <v>INGENIERIA FORESTAL - MAESTRIA EN DESARROLLO SOSTENIBLE Y MEDIO AMBIENTE</v>
          </cell>
          <cell r="AH131" t="str">
            <v>https://community.secop.gov.co/Public/Tendering/OpportunityDetail/Index?noticeUID=CO1.NTC.5616637&amp;isFromPublicArea=True&amp;isModal=False</v>
          </cell>
          <cell r="AI131">
            <v>45330</v>
          </cell>
          <cell r="AJ131">
            <v>45331</v>
          </cell>
          <cell r="AK131" t="str">
            <v>2 2. Meses</v>
          </cell>
          <cell r="AL131">
            <v>3</v>
          </cell>
          <cell r="AM131">
            <v>90</v>
          </cell>
          <cell r="AN131">
            <v>45412</v>
          </cell>
          <cell r="AO131" t="str">
            <v>FEBRERO</v>
          </cell>
          <cell r="AP131">
            <v>16146000</v>
          </cell>
          <cell r="AQ131">
            <v>3</v>
          </cell>
          <cell r="AR131">
            <v>5382000</v>
          </cell>
          <cell r="AS131" t="str">
            <v>Profesional IV</v>
          </cell>
          <cell r="AT131" t="str">
            <v>1. Pesos Colombianos</v>
          </cell>
          <cell r="AU131" t="str">
            <v>17 17. Contrato de Prestación de Servicios</v>
          </cell>
          <cell r="AV131" t="str">
            <v>Contratos de prestación de servicios profesionales y de apoyo a la gestión</v>
          </cell>
          <cell r="AW131" t="str">
            <v xml:space="preserve">31 31-Servicios Profesionales </v>
          </cell>
          <cell r="BC131" t="str">
            <v>PRESTAR LOS SERVICIOS PROFESIONALES EN EL SEGUIMIENTO A LA IMPLEMENTACION DE LAS METAS DE LA SUBDIRECCION DE CULTURA CIUDADANA Y GESTION DEL CONOCIMIENTO, ASI COMO GENERAR LOS RESPECTIVOS INFORMES DE SEGUIMIENTO A INDICADORES, EN EL MARCO DE LA POLITICA PUBLICA DE PROTECCION Y BIENESTAR ANIMAL</v>
          </cell>
          <cell r="BD131" t="str">
            <v>1.Hacer seguimiento a la implementación de las estrategias que adelanta la  Subdirección, generando un informe mensual con el avance de estas. 2. Apoyar en la generación de los informes, documentos y similares de la Subdirección que sean requeridos en el marco del objeto contractual.3. Apoyar en la generación mensual de informes y reportes de los indicadores en los diferentes aplicativos de seguimiento y monitoreo de la Subdirección.4. Asistir y/o apoyar las actividades y/o eventos y/o reuniones institucionales que sean requeridas en el marco del objeto contractual5. Las demás que le sean asignadas por el supervisor que tengan relación con el objeto del contrato.</v>
          </cell>
          <cell r="BE131" t="str">
            <v>SUBDIRECCION CULTURA CIUDADANA Y GESTION DEL CONOCIMIENTO</v>
          </cell>
          <cell r="BF131" t="str">
            <v>ADMINISTRATIVO</v>
          </cell>
          <cell r="BN131" t="str">
            <v>1 1. Inversión</v>
          </cell>
          <cell r="BO131" t="str">
            <v>7560-4</v>
          </cell>
          <cell r="BP131" t="str">
            <v>6 6: Prestacion de servicios</v>
          </cell>
          <cell r="BQ131" t="str">
            <v>391</v>
          </cell>
          <cell r="BS131">
            <v>247</v>
          </cell>
          <cell r="BT131">
            <v>16146000</v>
          </cell>
          <cell r="BU131" t="str">
            <v xml:space="preserve">1 1. Nacional </v>
          </cell>
          <cell r="BV131" t="str">
            <v>1 1. Ingresos Corrientes</v>
          </cell>
          <cell r="CY131">
            <v>45412</v>
          </cell>
          <cell r="CZ131">
            <v>16146000</v>
          </cell>
          <cell r="DA131" t="str">
            <v>EJECUCION</v>
          </cell>
          <cell r="DB131">
            <v>16146000</v>
          </cell>
          <cell r="DC131">
            <v>0</v>
          </cell>
        </row>
        <row r="132">
          <cell r="F132">
            <v>196</v>
          </cell>
          <cell r="G132" t="str">
            <v>PA-196-2024.</v>
          </cell>
          <cell r="H132" t="str">
            <v>CO1.PCCNTR.5918744</v>
          </cell>
          <cell r="I132">
            <v>45331</v>
          </cell>
          <cell r="J132" t="str">
            <v xml:space="preserve">1 1. Natural </v>
          </cell>
          <cell r="K132" t="str">
            <v>26 26-Persona Natural</v>
          </cell>
          <cell r="L132" t="str">
            <v>MONICA LENIDT RODRIGUEZ RODRIGUEZ</v>
          </cell>
          <cell r="M132">
            <v>52882560</v>
          </cell>
          <cell r="N132">
            <v>6</v>
          </cell>
          <cell r="O132" t="str">
            <v>Bogotá</v>
          </cell>
          <cell r="P132">
            <v>29788</v>
          </cell>
          <cell r="Q132" t="str">
            <v>Bogotá</v>
          </cell>
          <cell r="R132" t="str">
            <v>1 1. Nacional</v>
          </cell>
          <cell r="S132" t="str">
            <v>3 3. Único Contratista</v>
          </cell>
          <cell r="T132" t="str">
            <v>CRA 8 # 13 51 SUR</v>
          </cell>
          <cell r="U132">
            <v>3186797752</v>
          </cell>
          <cell r="V132" t="str">
            <v>monirodriguezr81@gmail.com</v>
          </cell>
          <cell r="X132" t="str">
            <v>ADMINISTRACION DE EMPRESAS</v>
          </cell>
          <cell r="AH132" t="str">
            <v>https://community.secop.gov.co/Public/Tendering/OpportunityDetail/Index?noticeUID=CO1.NTC.5624677&amp;isFromPublicArea=True&amp;isModal=False</v>
          </cell>
          <cell r="AI132">
            <v>45331</v>
          </cell>
          <cell r="AJ132">
            <v>45334</v>
          </cell>
          <cell r="AK132" t="str">
            <v>2 2. Meses</v>
          </cell>
          <cell r="AL132">
            <v>3</v>
          </cell>
          <cell r="AM132">
            <v>90</v>
          </cell>
          <cell r="AN132">
            <v>45412</v>
          </cell>
          <cell r="AO132" t="str">
            <v>FEBRERO</v>
          </cell>
          <cell r="AP132">
            <v>12300000</v>
          </cell>
          <cell r="AQ132">
            <v>3</v>
          </cell>
          <cell r="AR132">
            <v>4100000</v>
          </cell>
          <cell r="AS132" t="str">
            <v>Profesional IV</v>
          </cell>
          <cell r="AT132" t="str">
            <v>1. Pesos Colombianos</v>
          </cell>
          <cell r="AU132" t="str">
            <v>17 17. Contrato de Prestación de Servicios</v>
          </cell>
          <cell r="AV132" t="str">
            <v>Contratos de prestación de servicios profesionales y de apoyo a la gestión</v>
          </cell>
          <cell r="AW132" t="str">
            <v xml:space="preserve">31 31-Servicios Profesionales </v>
          </cell>
          <cell r="BC132" t="str">
            <v>PRESTAR LOS SERVICIOS PROFESIONALES PARA GESTIONAR LOS REQUERIMIENTOS GENERADOS POR LOS DIFERENTES GRUPOS DE VALOR Y DEINTERES EN LA SUBDIRECCION DE CULTURA CIUDADANA Y GESTION DEL CONOCIMIENTO.</v>
          </cell>
          <cell r="BD132" t="str">
            <v>1. Proyectar y/o revisar y/o consolidar los oficios, requerimientos y/o respuestas a los PQRS que sean presentados por la ciudadanía en general, órganos de control y otros actores internos y externos, respecto los tramites adelantados por la Subdirección, realizando el seguimiento de estos en el Sistema Distrital de Quejas y Soluciones (SDQS) de la Entidad. 2. Presentar un informe mensual del trámite de los PQRS que sean presentados por la ciudadanía en general, órganos de control y otros actores internos y externos atendidos por la Subdirección en el que se indique el estado del tramite y tiempo de respuesta, en caso de vencimiento de términos presentar análisis y explicación de lo acontecido. Realizar el seguimiento al plan de mejoramiento de la  Subdirección de Cultura Ciudadana y Gestión del Conocimiento y demás acciones requeridas para la implementación de este. 4. Asistir y/o apoyar las actividades y/o eventos y/o reuniones institucionales que sean requeridas en el marco del objeto contractual Las demás que le sean asignadas por el supervisor del contrato y que tengan relación con el objeto contractual.</v>
          </cell>
          <cell r="BE132" t="str">
            <v>SUBDIRECCION CULTURA CIUDADANA Y GESTION DEL CONOCIMIENTO</v>
          </cell>
          <cell r="BF132" t="str">
            <v>ADMINISTRATIVO</v>
          </cell>
          <cell r="BN132" t="str">
            <v>1 1. Inversión</v>
          </cell>
          <cell r="BO132" t="str">
            <v>7551-1</v>
          </cell>
          <cell r="BP132" t="str">
            <v>6 6: Prestacion de servicios</v>
          </cell>
          <cell r="BQ132" t="str">
            <v>398</v>
          </cell>
          <cell r="BS132">
            <v>252</v>
          </cell>
          <cell r="BT132">
            <v>12300000</v>
          </cell>
          <cell r="BU132" t="str">
            <v xml:space="preserve">1 1. Nacional </v>
          </cell>
          <cell r="BV132" t="str">
            <v>1 1. Ingresos Corrientes</v>
          </cell>
          <cell r="CY132">
            <v>45412</v>
          </cell>
          <cell r="CZ132">
            <v>12300000</v>
          </cell>
          <cell r="DA132" t="str">
            <v>EJECUCION</v>
          </cell>
          <cell r="DB132">
            <v>12300000</v>
          </cell>
          <cell r="DC132">
            <v>0</v>
          </cell>
        </row>
        <row r="133">
          <cell r="F133">
            <v>200</v>
          </cell>
          <cell r="G133" t="str">
            <v>PA-200-2024</v>
          </cell>
          <cell r="H133" t="str">
            <v>CO1.PCCNTR.5919780</v>
          </cell>
          <cell r="I133">
            <v>45331</v>
          </cell>
          <cell r="J133" t="str">
            <v xml:space="preserve">1 1. Natural </v>
          </cell>
          <cell r="K133" t="str">
            <v>26 26-Persona Natural</v>
          </cell>
          <cell r="L133" t="str">
            <v>DANIELA BERNAL DIAZ</v>
          </cell>
          <cell r="M133">
            <v>1022418149</v>
          </cell>
          <cell r="N133">
            <v>5</v>
          </cell>
          <cell r="O133" t="str">
            <v>Bogotá</v>
          </cell>
          <cell r="P133">
            <v>35247</v>
          </cell>
          <cell r="Q133" t="str">
            <v>Bogotá</v>
          </cell>
          <cell r="R133" t="str">
            <v>1 1. Nacional</v>
          </cell>
          <cell r="S133" t="str">
            <v>3 3. Único Contratista</v>
          </cell>
          <cell r="T133" t="str">
            <v>CLL. 7# 70B-74</v>
          </cell>
          <cell r="U133">
            <v>3196526466</v>
          </cell>
          <cell r="V133" t="str">
            <v>dani1600.db@gmail.com</v>
          </cell>
          <cell r="X133" t="str">
            <v>BIOLOGA</v>
          </cell>
          <cell r="AH133" t="str">
            <v>https://community.secop.gov.co/Public/Tendering/OpportunityDetail/Index?noticeUID=CO1.NTC.5626325&amp;isFromPublicArea=True&amp;isModal=False</v>
          </cell>
          <cell r="AI133">
            <v>45331</v>
          </cell>
          <cell r="AJ133">
            <v>45334</v>
          </cell>
          <cell r="AK133" t="str">
            <v>2 2. Meses</v>
          </cell>
          <cell r="AL133">
            <v>3</v>
          </cell>
          <cell r="AM133">
            <v>90</v>
          </cell>
          <cell r="AN133">
            <v>45412</v>
          </cell>
          <cell r="AO133" t="str">
            <v>FEBRERO</v>
          </cell>
          <cell r="AP133">
            <v>11700000</v>
          </cell>
          <cell r="AQ133">
            <v>3</v>
          </cell>
          <cell r="AR133">
            <v>3900000</v>
          </cell>
          <cell r="AS133" t="str">
            <v>Profesional IV</v>
          </cell>
          <cell r="AT133" t="str">
            <v>1. Pesos Colombianos</v>
          </cell>
          <cell r="AU133" t="str">
            <v>17 17. Contrato de Prestación de Servicios</v>
          </cell>
          <cell r="AV133" t="str">
            <v>Contratos de prestación de servicios profesionales y de apoyo a la gestión</v>
          </cell>
          <cell r="AW133" t="str">
            <v xml:space="preserve">31 31-Servicios Profesionales </v>
          </cell>
          <cell r="BC133" t="str">
            <v>PRESTAR LOS SERVICIOS PROFESIONALES PARA APOYAR LA IMPLEMENTACION DE ACTIVIDADES PEDAGOGICAS Y DE TRANSFORMACION CULTURAL, EN EL MARCO DE LA ESTRATEGIA DE SENSIBILIZACION, EDUCACION Y FORMACION EN PROTECCION Y BIENESTAR ANIMAL, INCLUYENDO EL COMPONENTE DE FAUNA SILVESTRE, EN EL TERRITORIO DEL DISTRITO CAPITAL.</v>
          </cell>
          <cell r="BE133" t="str">
            <v>SUBDIRECCION CULTURA CIUDADANA Y GESTION DEL CONOCIMIENTO</v>
          </cell>
          <cell r="BF133" t="str">
            <v>EDUCACION</v>
          </cell>
          <cell r="BN133" t="str">
            <v>1 1. Inversión</v>
          </cell>
          <cell r="BO133" t="str">
            <v>7560-3</v>
          </cell>
          <cell r="BP133" t="str">
            <v>6 6: Prestacion de servicios</v>
          </cell>
          <cell r="BQ133" t="str">
            <v>415</v>
          </cell>
          <cell r="BS133">
            <v>251</v>
          </cell>
          <cell r="BT133">
            <v>11700000</v>
          </cell>
          <cell r="BU133" t="str">
            <v xml:space="preserve">1 1. Nacional </v>
          </cell>
          <cell r="BV133" t="str">
            <v>1 1. Ingresos Corrientes</v>
          </cell>
          <cell r="CY133">
            <v>45412</v>
          </cell>
          <cell r="CZ133">
            <v>11700000</v>
          </cell>
          <cell r="DA133" t="str">
            <v>EJECUCION</v>
          </cell>
          <cell r="DB133">
            <v>11700000</v>
          </cell>
          <cell r="DC133">
            <v>0</v>
          </cell>
        </row>
        <row r="134">
          <cell r="F134">
            <v>206</v>
          </cell>
          <cell r="G134" t="str">
            <v>PA-206-2024</v>
          </cell>
          <cell r="H134" t="str">
            <v>CO1.PCCNTR.5935589</v>
          </cell>
          <cell r="I134">
            <v>45335</v>
          </cell>
          <cell r="J134" t="str">
            <v xml:space="preserve">1 1. Natural </v>
          </cell>
          <cell r="K134" t="str">
            <v>26 26-Persona Natural</v>
          </cell>
          <cell r="L134" t="str">
            <v>KEVIN MORENO CASTILLO</v>
          </cell>
          <cell r="M134">
            <v>1014280098</v>
          </cell>
          <cell r="N134">
            <v>3</v>
          </cell>
          <cell r="O134" t="str">
            <v>Bogotá</v>
          </cell>
          <cell r="P134">
            <v>35298</v>
          </cell>
          <cell r="Q134" t="str">
            <v>Somerville-New Jersey- EEUU</v>
          </cell>
          <cell r="R134" t="str">
            <v>1 1. Nacional</v>
          </cell>
          <cell r="S134" t="str">
            <v>3 3. Único Contratista</v>
          </cell>
          <cell r="T134" t="str">
            <v>CRA  71 D No. 72 B - 43</v>
          </cell>
          <cell r="U134">
            <v>3124937839</v>
          </cell>
          <cell r="V134" t="str">
            <v>kmorenoc22@gmail.com</v>
          </cell>
          <cell r="X134" t="str">
            <v>INGENIERO MECANICO</v>
          </cell>
          <cell r="AH134" t="str">
            <v>https://community.secop.gov.co/Public/Tendering/ContractNoticePhases/View?PPI=CO1.PPI.29868473&amp;isFromPublicArea=True&amp;isModal=False</v>
          </cell>
          <cell r="AI134">
            <v>45335</v>
          </cell>
          <cell r="AJ134">
            <v>45336</v>
          </cell>
          <cell r="AK134" t="str">
            <v>2 2. Meses</v>
          </cell>
          <cell r="AL134">
            <v>3</v>
          </cell>
          <cell r="AM134">
            <v>90</v>
          </cell>
          <cell r="AN134">
            <v>45412</v>
          </cell>
          <cell r="AO134" t="str">
            <v>FEBRERO</v>
          </cell>
          <cell r="AP134">
            <v>12390000</v>
          </cell>
          <cell r="AQ134">
            <v>3</v>
          </cell>
          <cell r="AR134">
            <v>4130000</v>
          </cell>
          <cell r="AS134" t="str">
            <v>Profesional IV</v>
          </cell>
          <cell r="AT134" t="str">
            <v>1. Pesos Colombianos</v>
          </cell>
          <cell r="AU134" t="str">
            <v>17 17. Contrato de Prestación de Servicios</v>
          </cell>
          <cell r="AV134" t="str">
            <v>Contratos de prestación de servicios profesionales y de apoyo a la gestión</v>
          </cell>
          <cell r="AW134" t="str">
            <v xml:space="preserve">31 31-Servicios Profesionales </v>
          </cell>
          <cell r="BC134" t="str">
            <v>PRESTAR LOS SERVICIOS PROFESIONALES DE APOYO EN LAS ACTIVIDADES PRECONTRACTUALES, CONTRACTUALES Y DEMAS TRAMITES ADMINISTRATIVOS A CARGO DE LA SUBDIRECCION DE CULTURA CIUDADANA Y GESTION DEL CONOCIMIENTO.</v>
          </cell>
          <cell r="BD134" t="str">
            <v>1. Apoyar en la elaboración revisión documental y creación de expedientes de los tramites contractuales en sus diferentes etapas, adelantados por la Subdirección. Apoyar el seguimiento y radicación de la respuesta a los requerimientos y/o PQRS que sean presentados por la ciudadanía en general, órganos de control y otros actores infernos y externos, respecto los tramites adelantados por la Subdirección. 3. Llevar a cabo la recepción, digitalización, clasificación, organización, archive, administración y custodia de la información generada por la Subdirección de Cultura Ciudadana y gestión del Conocimiento, de acuerdo con los lineamientos del área de gestión documental del Instituto. 4. Brindar apoyo en la revisión y tramite de las cuentas de cobro de los contratistas de la Subdirección, previa revisión del supervisor del contrato, ¡as! como su radicación ante el área correspondiente. 5.Proyectar y/o consolidar documentos y/o informes q je le sean asignados por el supervisor del contrato y que tenga relación con el objeto contractual. 6.Asistir y/o apoyar las actividades y/o eventos y/o reuniones institucionales que sean requeridas en el marco del objeto contractual 7. Las demás que le sean asignadas por el supervisor que tengan relación con el objeto del contrato.</v>
          </cell>
          <cell r="BE134" t="str">
            <v>SUBDIRECCION CULTURA CIUDADANA Y GESTION DEL CONOCIMIENTO</v>
          </cell>
          <cell r="BF134" t="str">
            <v>CONTRACTUAL</v>
          </cell>
          <cell r="BN134" t="str">
            <v>1 1. Inversión</v>
          </cell>
          <cell r="BO134" t="str">
            <v>7560-5*7551-1</v>
          </cell>
          <cell r="BP134" t="str">
            <v>6 6: Prestacion de servicios</v>
          </cell>
          <cell r="BQ134" t="str">
            <v>394*452</v>
          </cell>
          <cell r="BS134" t="str">
            <v>264*265</v>
          </cell>
          <cell r="BT134">
            <v>12390000</v>
          </cell>
          <cell r="BU134" t="str">
            <v xml:space="preserve">1 1. Nacional </v>
          </cell>
          <cell r="BV134" t="str">
            <v>1 1. Ingresos Corrientes</v>
          </cell>
          <cell r="CY134">
            <v>45412</v>
          </cell>
          <cell r="CZ134">
            <v>12390000</v>
          </cell>
          <cell r="DA134" t="str">
            <v>EJECUCION</v>
          </cell>
          <cell r="DB134">
            <v>12390000</v>
          </cell>
          <cell r="DC134">
            <v>0</v>
          </cell>
        </row>
        <row r="135">
          <cell r="F135">
            <v>208</v>
          </cell>
          <cell r="G135" t="str">
            <v>PA-208-2024</v>
          </cell>
          <cell r="H135" t="str">
            <v>CO1.PCCNTR.5935522</v>
          </cell>
          <cell r="I135">
            <v>45335</v>
          </cell>
          <cell r="J135" t="str">
            <v xml:space="preserve">1 1. Natural </v>
          </cell>
          <cell r="K135" t="str">
            <v>26 26-Persona Natural</v>
          </cell>
          <cell r="L135" t="str">
            <v>MERLY PATRICIA RIVEROS TRIANA</v>
          </cell>
          <cell r="M135">
            <v>52360228</v>
          </cell>
          <cell r="N135">
            <v>5</v>
          </cell>
          <cell r="O135" t="str">
            <v>Bogotá</v>
          </cell>
          <cell r="P135">
            <v>28483</v>
          </cell>
          <cell r="Q135" t="str">
            <v>Bogotá</v>
          </cell>
          <cell r="R135" t="str">
            <v>1 1. Nacional</v>
          </cell>
          <cell r="S135" t="str">
            <v>3 3. Único Contratista</v>
          </cell>
          <cell r="T135" t="str">
            <v>CLL 22D SUR 1B 14 ESTE</v>
          </cell>
          <cell r="U135">
            <v>3508979816</v>
          </cell>
          <cell r="V135" t="str">
            <v>mprt97740@outlook.com</v>
          </cell>
          <cell r="X135" t="str">
            <v>LICENCIATURA EN EDUCACION BASICA CON ENFASIS EN CIENCIAS SOCIALES</v>
          </cell>
          <cell r="AH135" t="str">
            <v>https://community.secop.gov.co/Public/Tendering/ContractNoticePhases/View?PPI=CO1.PPI.29867191&amp;isFromPublicArea=True&amp;isModal=False</v>
          </cell>
          <cell r="AI135">
            <v>45335</v>
          </cell>
          <cell r="AJ135">
            <v>45337</v>
          </cell>
          <cell r="AK135" t="str">
            <v>2 2. Meses</v>
          </cell>
          <cell r="AL135">
            <v>3</v>
          </cell>
          <cell r="AM135">
            <v>90</v>
          </cell>
          <cell r="AN135">
            <v>45412</v>
          </cell>
          <cell r="AO135" t="str">
            <v>FEBRERO</v>
          </cell>
          <cell r="AP135">
            <v>11700000</v>
          </cell>
          <cell r="AQ135">
            <v>3</v>
          </cell>
          <cell r="AR135">
            <v>3900000</v>
          </cell>
          <cell r="AS135" t="str">
            <v>Profesional IV</v>
          </cell>
          <cell r="AT135" t="str">
            <v>1. Pesos Colombianos</v>
          </cell>
          <cell r="AU135" t="str">
            <v>17 17. Contrato de Prestación de Servicios</v>
          </cell>
          <cell r="AV135" t="str">
            <v>Contratos de prestación de servicios profesionales y de apoyo a la gestión</v>
          </cell>
          <cell r="AW135" t="str">
            <v xml:space="preserve">31 31-Servicios Profesionales </v>
          </cell>
          <cell r="BC135" t="str">
            <v>PRESTAR LOS SERVICIOS PROFESIONALES PARA APOYAR LA IMPLEMENTACION DE ACTIVIDADES PEDAGOGICAS Y DE TRANSFORMACION CULTURAL EN EL MARCO DE LA ESTRATEGIA DE SENSIBILIZACION, EDUCACION Y FORMACION EN PROTECCION Y BIENESTAR ANIMAL, INCLUYENDO LAS ACCIONES EN AMBITO INSTITUCIONAL, EN EL TERRITORIO DEL DISTRITO CAPITAL.</v>
          </cell>
          <cell r="BD135" t="str">
            <v>1. Elaborar y ejecutar un plan de trabajo según las actividades programadas en el Plan de Acción 2024 del área de Cultura Ciudadana, concertadas con la supervisión del contrato.2. Apoyar la implementación de acciones pedagógicas para vincular ciudadanos y ciudadanas a la estrategia de sensibilización, educación y formación en protección y bienestar animal en las diferentes localidades de Bogotá. 3. Desarrollar procesos de sensibilización en protección y bienestar animal con ciudadanos y ciudadanas en el marco de las estrategias de sensibilización y educación en protección y bienestar animal del ámbito institucional. 4. Apoyar el diseño de nuevas metodologías para la implantación de actividades pedagógicas de las estrategias de sensibilización y educación en ámbito institucional. 5. Presentar reportes mensuales y uno final con los avances y logros de la implementación de las estrategias de sensibilización y educación del ámbito institucional, incluyendo ciudadanía vinculada, actividades desarrolladas y resultados obtenidos.6.Ordenar, clasificar, archivar y mantener actualizados todos los instrumentos de consolidación de información y bases de datos de las acciones llevadas a cabo para la implementación de la estrategia de sensibilización, educación y formación en protección y bienestar animal, física y digitalmente, de acuerdo con los parámetros dados por el IDPYBA. 7. Apoyar la atención y realizar las gestiones que permitan dar respuesta oportuna a los requerimientos ciudadanos, entes de control, actores internes y demás actores, en cumplimiento de los lineamientos de servicio a la ciudadanía adoptados por el IDPYBA."8. Las demás que le sean asignadas por el supervisor y que tengan relación con el objeto del contrato</v>
          </cell>
          <cell r="BE135" t="str">
            <v>SUBDIRECCION CULTURA CIUDADANA Y GESTION DEL CONOCIMIENTO</v>
          </cell>
          <cell r="BF135" t="str">
            <v>SENSIBILIZACION</v>
          </cell>
          <cell r="BN135" t="str">
            <v>1 1. Inversión</v>
          </cell>
          <cell r="BO135" t="str">
            <v>7560-3</v>
          </cell>
          <cell r="BP135" t="str">
            <v>6 6: Prestacion de servicios</v>
          </cell>
          <cell r="BQ135" t="str">
            <v>451</v>
          </cell>
          <cell r="BS135">
            <v>266</v>
          </cell>
          <cell r="BT135">
            <v>11700000</v>
          </cell>
          <cell r="BU135" t="str">
            <v xml:space="preserve">1 1. Nacional </v>
          </cell>
          <cell r="BV135" t="str">
            <v>1 1. Ingresos Corrientes</v>
          </cell>
          <cell r="CY135">
            <v>45412</v>
          </cell>
          <cell r="CZ135">
            <v>11700000</v>
          </cell>
          <cell r="DA135" t="str">
            <v>EJECUCION</v>
          </cell>
          <cell r="DB135">
            <v>11700000</v>
          </cell>
          <cell r="DC135">
            <v>0</v>
          </cell>
        </row>
        <row r="136">
          <cell r="F136">
            <v>209</v>
          </cell>
          <cell r="G136" t="str">
            <v>PA-209-2024</v>
          </cell>
          <cell r="H136" t="str">
            <v>CO1.PCCNTR.5949394</v>
          </cell>
          <cell r="I136">
            <v>45337</v>
          </cell>
          <cell r="J136" t="str">
            <v xml:space="preserve">1 1. Natural </v>
          </cell>
          <cell r="K136" t="str">
            <v>26 26-Persona Natural</v>
          </cell>
          <cell r="L136" t="str">
            <v>MONICA VIVIANA BAQUERO</v>
          </cell>
          <cell r="M136">
            <v>52371744</v>
          </cell>
          <cell r="N136">
            <v>1</v>
          </cell>
          <cell r="O136" t="str">
            <v>Bogotá</v>
          </cell>
          <cell r="P136">
            <v>28325</v>
          </cell>
          <cell r="Q136" t="str">
            <v>Bogotá</v>
          </cell>
          <cell r="R136" t="str">
            <v>1 1. Nacional</v>
          </cell>
          <cell r="S136" t="str">
            <v>3 3. Único Contratista</v>
          </cell>
          <cell r="T136" t="str">
            <v>CRA 100 # 148-57 int 10 apto 104</v>
          </cell>
          <cell r="U136" t="str">
            <v>6944450
3002744156</v>
          </cell>
          <cell r="V136" t="str">
            <v>ecovivir@hotmail.com</v>
          </cell>
          <cell r="X136" t="str">
            <v>ECOLOGIA - ESPECIALIZACION GESTION AMBIENTAL</v>
          </cell>
          <cell r="AH136" t="str">
            <v>https://community.secop.gov.co/Public/Tendering/ContractNoticePhases/View?PPI=CO1.PPI.29926293&amp;isFromPublicArea=True&amp;isModal=False</v>
          </cell>
          <cell r="AI136">
            <v>45337</v>
          </cell>
          <cell r="AJ136" t="str">
            <v>SIN ACTA DE INICIO</v>
          </cell>
          <cell r="AK136" t="str">
            <v>2 2. Meses</v>
          </cell>
          <cell r="AL136">
            <v>3</v>
          </cell>
          <cell r="AM136">
            <v>90</v>
          </cell>
          <cell r="AN136">
            <v>45412</v>
          </cell>
          <cell r="AO136" t="str">
            <v>FEBRERO</v>
          </cell>
          <cell r="AP136">
            <v>12237000</v>
          </cell>
          <cell r="AQ136">
            <v>3</v>
          </cell>
          <cell r="AR136">
            <v>4079000</v>
          </cell>
          <cell r="AS136" t="str">
            <v>Profesional IV</v>
          </cell>
          <cell r="AT136" t="str">
            <v>1. Pesos Colombianos</v>
          </cell>
          <cell r="AU136" t="str">
            <v>17 17. Contrato de Prestación de Servicios</v>
          </cell>
          <cell r="AV136" t="str">
            <v>Contratos de prestación de servicios profesionales y de apoyo a la gestión</v>
          </cell>
          <cell r="AW136" t="str">
            <v xml:space="preserve">31 31-Servicios Profesionales </v>
          </cell>
          <cell r="BC136" t="str">
            <v>PRESTAR LOS SERVICIOS PROFESIONALES PARA EL DESARROLLO DE LAS ESTRATEGIAS Y ACCIONES PARA LA PROMOCION DE LA PARTICIPACION Y LA CULTURA CIUDADANA EN PROTECCION Y BIENESTAR ANIMAL EN LAS LOCALIDADES CON TERRITORIO RURAL DE LA CIUDAD DE BOGOTA D.C.</v>
          </cell>
          <cell r="BD136" t="str">
            <v>1 Elaborar y ejecutar un plan de trabajo según las actividades en el Plan de Acción 2024 de las áreas de Participación y Cultura Ciudadana, concertadas con la supervisión del contrato. 2. Participar y hacer seguimiento a los procesos de formulación, ejecución y actualización del Plan de Acción, así como las actas e informes para garantizar el funcionamiento del Consejo Local de Protección y Bienestar Animal de la localidad asignada. 3. Participar en las instancias o espacios de participación local y distrital a los que sea convocado o asignado, así como a las diferentes actividades, eventos y reuniones institucionales o de articulación interinstitucional, en cumplimiento de su objeto contractual. 4. Apoyar en la generación y gestión de pactos en las diferentes instancias y espacios de participación ciudadana de las localidades con territorio rural del Distrito Capital. 5. Apoyar la vinculación de ciudadanos y ciudadanas a la estrategia de sensibilización, educación y formación en las localidades con territorio rural de la ciudad, en cumplimiento de las actividades programadas en el plan de acción vigente. 6. Desarrollar procesos de formación en temas de protección, bienestar y defensa animal con estudiantes y colaboradores de instituciones del territorio rural, para el cumplimiento de metas y políticas públicas relacionadas con el objeto contractual. 7. Ordenar, clasificar, archivar y mantener actualizados todos los instrumentos de consolidación de información y bases de datos de las acciones llevadas a cabo para la participación y educación de la ciudadanía, física y digitalmente, de acuerdo con los parámetros dados por el IDPYBA. 8. Apoyar la atención y realizar las gestiones que permitan dar respuesta oportuna ante los requerimientos ciudadanos, entes de control, actores internos, veedurías y demás actores, en cumplimiento de los lineamientos de servicio a la ciudadanía adoptados por el IDPYBA. 9. Las demás que le sean asignadas por el supervisor y que tengan relación con el objeto del contrato.</v>
          </cell>
          <cell r="BE136" t="str">
            <v>SUBDIRECCION CULTURA CIUDADANA Y GESTION DEL CONOCIMIENTO</v>
          </cell>
          <cell r="BF136" t="str">
            <v>PARTICIPACION</v>
          </cell>
          <cell r="BN136" t="str">
            <v>1 1. Inversión</v>
          </cell>
          <cell r="BO136" t="str">
            <v>7560-3</v>
          </cell>
          <cell r="BP136" t="str">
            <v>6 6: Prestacion de servicios</v>
          </cell>
          <cell r="BQ136" t="str">
            <v>411</v>
          </cell>
          <cell r="BS136">
            <v>284</v>
          </cell>
          <cell r="BT136">
            <v>12237000</v>
          </cell>
          <cell r="BU136" t="str">
            <v xml:space="preserve">1 1. Nacional </v>
          </cell>
          <cell r="BV136" t="str">
            <v>1 1. Ingresos Corrientes</v>
          </cell>
          <cell r="CY136">
            <v>45412</v>
          </cell>
          <cell r="CZ136">
            <v>12237000</v>
          </cell>
          <cell r="DA136" t="str">
            <v>EJECUCION</v>
          </cell>
          <cell r="DB136">
            <v>12237000</v>
          </cell>
          <cell r="DC136">
            <v>0</v>
          </cell>
        </row>
        <row r="137">
          <cell r="F137">
            <v>211</v>
          </cell>
          <cell r="G137" t="str">
            <v>PA-211-2024</v>
          </cell>
          <cell r="H137" t="str">
            <v>CO1.PCCNTR.5945680</v>
          </cell>
          <cell r="I137">
            <v>45336</v>
          </cell>
          <cell r="J137" t="str">
            <v xml:space="preserve">1 1. Natural </v>
          </cell>
          <cell r="K137" t="str">
            <v>26 26-Persona Natural</v>
          </cell>
          <cell r="L137" t="str">
            <v>ANDREA CAROLINA VIVAS PATINO</v>
          </cell>
          <cell r="M137">
            <v>1026575762</v>
          </cell>
          <cell r="N137">
            <v>7</v>
          </cell>
          <cell r="O137" t="str">
            <v>Bogota</v>
          </cell>
          <cell r="P137">
            <v>34064</v>
          </cell>
          <cell r="Q137" t="str">
            <v>Bogota</v>
          </cell>
          <cell r="R137" t="str">
            <v>1 1. Nacional</v>
          </cell>
          <cell r="S137" t="str">
            <v>3 3. Único Contratista</v>
          </cell>
          <cell r="T137" t="str">
            <v>CL 65 BNO 88-27</v>
          </cell>
          <cell r="U137">
            <v>8059782</v>
          </cell>
          <cell r="V137" t="str">
            <v>carolinamivas.patino©gmail.com</v>
          </cell>
          <cell r="X137" t="str">
            <v>TRABAJADORA SOCIAL</v>
          </cell>
          <cell r="AH137" t="str">
            <v>https://community.secop.gov.co/Public/Tendering/OpportunityDetail/Index?noticeUID=CO1.NTC.5657534&amp;isFromPublicArea=True&amp;isModal=False</v>
          </cell>
          <cell r="AI137">
            <v>45336</v>
          </cell>
          <cell r="AJ137">
            <v>45337</v>
          </cell>
          <cell r="AK137" t="str">
            <v>2 2. Meses</v>
          </cell>
          <cell r="AL137">
            <v>3</v>
          </cell>
          <cell r="AM137">
            <v>90</v>
          </cell>
          <cell r="AN137">
            <v>45412</v>
          </cell>
          <cell r="AO137" t="str">
            <v>FEBRERO</v>
          </cell>
          <cell r="AP137">
            <v>11247000</v>
          </cell>
          <cell r="AQ137">
            <v>3</v>
          </cell>
          <cell r="AR137">
            <v>3749000</v>
          </cell>
          <cell r="AS137" t="str">
            <v>Profesional IV</v>
          </cell>
          <cell r="AT137" t="str">
            <v>1. Pesos Colombianos</v>
          </cell>
          <cell r="AU137" t="str">
            <v>17 17. Contrato de Prestación de Servicios</v>
          </cell>
          <cell r="AV137" t="str">
            <v>Contratos de prestación de servicios profesionales y de apoyo a la gestión</v>
          </cell>
          <cell r="AW137" t="str">
            <v xml:space="preserve">31 31-Servicios Profesionales </v>
          </cell>
          <cell r="BC137" t="str">
            <v>PRESTAR LOS SERVICIOS PROFESIONALES PARA IMPLEMENTAR LAS ACCIONES DE FORTALECIMIENTO DE LA PARTICIPACION CIUDADANA INCIDENTS ENCAMINADAS EN PROMOVER LA PROTECCION Y EL BIENESTAR ANIMAL EN LAS LOCALIDADES DEL DISTRITO CAPITAL</v>
          </cell>
          <cell r="BD137" t="str">
            <v>1. Acompañar y apoyar los procesos de formulación, ejecución, actualización y seguimiento de los planes de acción, así como la elaboración de las actas, informes y demás documentos para garantizar el funcionamiento de los Consejos Locales de Protección y Bienestar Animal de las localidades asignadas. 2. Apoyar en la generación y gestión de pactos en las diferentes instancias y espacios de participación de las localidades asignadas en el Distrito Capital. 3. Apoyar la implementación de las actividades de participación ciudadana y movilización social en protección y bienestar animal que den cumplimiento a la Estrategia y Plan Institucional de Participación Ciudadana adoptado por el IDPYBA. 4. Participar en las instancias o espacios de participación local y distrital a los que sea convocado o asignado, así como a las diferentes actividades, eventos y reuniones institucionales o de articulación interinstitucional, en cumplimiento de su objeto contractual. 5. Realizar gestiones de articulación interinstitucional para fortalecer los procesos de participación ciudadana en el marco de la protección y el bienestar animal en las localidades asignadas de la ciudad de Bogotá D.C. 6. Ordenar, clasificar, archivar y mantener actualizado todos los instrumentos de consolidación de información y bases de dates de las localidades asignadas a su responsabilidad, física y digitalmente, de acuerdo con los parámetros dados por el IDPYBA. 7. Apoyar la atención y realizar las gestiones que permitan dar respuesta oportuna ante los requerimientos ciudadanos, entes de control, actores internes, veedurías y demás actores, en cumplimiento de los lineamientos de servicio a la ciudadanía adoptados por el IDPYBA. 8. Las demás que le sean asignadas por el supervisor que tengan relación con el objeto del contrato</v>
          </cell>
          <cell r="BE137" t="str">
            <v>SUBDIRECCION CULTURA CIUDADANA Y GESTION DEL CONOCIMIENTO</v>
          </cell>
          <cell r="BF137" t="str">
            <v>PARTICIPACION</v>
          </cell>
          <cell r="BN137" t="str">
            <v>1 1. Inversión</v>
          </cell>
          <cell r="BO137" t="str">
            <v>7560-5</v>
          </cell>
          <cell r="BP137" t="str">
            <v>6 6: Prestacion de servicios</v>
          </cell>
          <cell r="BQ137" t="str">
            <v>432</v>
          </cell>
          <cell r="BS137">
            <v>272</v>
          </cell>
          <cell r="BT137">
            <v>11247000</v>
          </cell>
          <cell r="BU137" t="str">
            <v xml:space="preserve">1 1. Nacional </v>
          </cell>
          <cell r="BV137" t="str">
            <v>1 1. Ingresos Corrientes</v>
          </cell>
          <cell r="CY137">
            <v>45412</v>
          </cell>
          <cell r="CZ137">
            <v>11247000</v>
          </cell>
          <cell r="DA137" t="str">
            <v>EJECUCION</v>
          </cell>
          <cell r="DB137">
            <v>11247000</v>
          </cell>
          <cell r="DC137">
            <v>0</v>
          </cell>
        </row>
        <row r="138">
          <cell r="F138">
            <v>215</v>
          </cell>
          <cell r="G138" t="str">
            <v>PA-215-2024</v>
          </cell>
          <cell r="H138" t="str">
            <v>CO1.PCCNTR.5949571</v>
          </cell>
          <cell r="I138">
            <v>45337</v>
          </cell>
          <cell r="J138" t="str">
            <v xml:space="preserve">1 1. Natural </v>
          </cell>
          <cell r="K138" t="str">
            <v>26 26-Persona Natural</v>
          </cell>
          <cell r="L138" t="str">
            <v>CLAUDIA ESPERANZA AMAYA</v>
          </cell>
          <cell r="M138">
            <v>51991799</v>
          </cell>
          <cell r="N138">
            <v>2</v>
          </cell>
          <cell r="O138" t="str">
            <v xml:space="preserve">Bogotá </v>
          </cell>
          <cell r="P138">
            <v>25864</v>
          </cell>
          <cell r="Q138" t="str">
            <v>Tunja</v>
          </cell>
          <cell r="R138" t="str">
            <v>1 1. Nacional</v>
          </cell>
          <cell r="S138" t="str">
            <v>3 3. Único Contratista</v>
          </cell>
          <cell r="T138" t="str">
            <v>CRA 58 C 134 A 51 INT 7 - APTO 101</v>
          </cell>
          <cell r="U138" t="str">
            <v xml:space="preserve">6139737
3202118086
</v>
          </cell>
          <cell r="V138" t="str">
            <v>ceamayao@gmail.com</v>
          </cell>
          <cell r="X138" t="str">
            <v>INGENIERA AMBIENTAL Y SANITARIA-ESPECIALISTA EN HIGUIENE Y SALUD OCUPACIONAL</v>
          </cell>
          <cell r="AH138" t="str">
            <v>https://community.secop.gov.co/Public/Tendering/OpportunityDetail/Index?noticeUID=CO1.NTC.5661867&amp;isFromPublicArea=True&amp;isModal=False</v>
          </cell>
          <cell r="AI138">
            <v>45337</v>
          </cell>
          <cell r="AJ138">
            <v>45341</v>
          </cell>
          <cell r="AK138" t="str">
            <v>2 2. Meses</v>
          </cell>
          <cell r="AL138">
            <v>3</v>
          </cell>
          <cell r="AM138">
            <v>90</v>
          </cell>
          <cell r="AN138">
            <v>45412</v>
          </cell>
          <cell r="AO138" t="str">
            <v>FEBRERO</v>
          </cell>
          <cell r="AP138">
            <v>16147830</v>
          </cell>
          <cell r="AQ138">
            <v>3</v>
          </cell>
          <cell r="AR138">
            <v>5382610</v>
          </cell>
          <cell r="AS138" t="str">
            <v>Profesional IV</v>
          </cell>
          <cell r="AT138" t="str">
            <v>1. Pesos Colombianos</v>
          </cell>
          <cell r="AU138" t="str">
            <v>17 17. Contrato de Prestación de Servicios</v>
          </cell>
          <cell r="AV138" t="str">
            <v>Contratos de prestación de servicios profesionales y de apoyo a la gestión</v>
          </cell>
          <cell r="AW138" t="str">
            <v xml:space="preserve">31 31-Servicios Profesionales </v>
          </cell>
          <cell r="BC138" t="str">
            <v>PRESTAR LOS SERVICIOS PROFESIONALES PARA LA SUBDIRECCION DE GESTION CORPORATIVA EN EL DESARROLLO DE LAS ACTIVIDADES RELACIONADAS CON LA GESTION AMBIENTAL Y REDUCCION DEL IMPACTO AMBIENTAL EN LAS SEDES DEL IDPYBA</v>
          </cell>
          <cell r="BE138" t="str">
            <v>SUBDIRECCIÓN DE GESTIÓN CORPORATIVA</v>
          </cell>
          <cell r="BF138" t="str">
            <v>AMBIENTAL</v>
          </cell>
          <cell r="BN138" t="str">
            <v>1 1. Inversión</v>
          </cell>
          <cell r="BO138" t="str">
            <v>7550-6</v>
          </cell>
          <cell r="BP138" t="str">
            <v>6 6: Prestacion de servicios</v>
          </cell>
          <cell r="BQ138" t="str">
            <v>461</v>
          </cell>
          <cell r="BS138">
            <v>283</v>
          </cell>
          <cell r="BT138">
            <v>16147830</v>
          </cell>
          <cell r="BU138" t="str">
            <v xml:space="preserve">1 1. Nacional </v>
          </cell>
          <cell r="BV138" t="str">
            <v>1 1. Ingresos Corrientes</v>
          </cell>
          <cell r="CY138">
            <v>45412</v>
          </cell>
          <cell r="CZ138">
            <v>16147830</v>
          </cell>
          <cell r="DA138" t="str">
            <v>EJECUCION</v>
          </cell>
          <cell r="DB138">
            <v>16147830</v>
          </cell>
          <cell r="DC138">
            <v>0</v>
          </cell>
        </row>
        <row r="139">
          <cell r="F139">
            <v>218</v>
          </cell>
          <cell r="G139" t="str">
            <v>PA-218-2024</v>
          </cell>
          <cell r="H139" t="str">
            <v>CO1.PCCNTR.5952164</v>
          </cell>
          <cell r="I139">
            <v>45337</v>
          </cell>
          <cell r="J139" t="str">
            <v xml:space="preserve">1 1. Natural </v>
          </cell>
          <cell r="K139" t="str">
            <v>26 26-Persona Natural</v>
          </cell>
          <cell r="L139" t="str">
            <v>MANUEL ALEJANDRO CUBIDES</v>
          </cell>
          <cell r="M139">
            <v>80902198</v>
          </cell>
          <cell r="N139">
            <v>1</v>
          </cell>
          <cell r="O139" t="str">
            <v>Bogota</v>
          </cell>
          <cell r="P139">
            <v>31197</v>
          </cell>
          <cell r="Q139" t="str">
            <v>Bogota</v>
          </cell>
          <cell r="R139" t="e">
            <v>#N/A</v>
          </cell>
          <cell r="S139" t="e">
            <v>#N/A</v>
          </cell>
          <cell r="T139" t="str">
            <v>CALLE 12C N 71C-60 INT7 APTO 401</v>
          </cell>
          <cell r="U139">
            <v>6961329</v>
          </cell>
          <cell r="V139" t="str">
            <v>alejocupa12@hotmail.com</v>
          </cell>
          <cell r="X139" t="str">
            <v>RELACIONES ECONOMICAS INTERNACIONALES - ESPECIALIZACION EN GERENCIA ESTRATEGICA DE NEGOCIOS</v>
          </cell>
          <cell r="AA139" t="str">
            <v>NUEVO</v>
          </cell>
          <cell r="AH139" t="str">
            <v>https://community.secop.gov.co/Public/Tendering/OpportunityDetail/Index?noticeUID=CO1.NTC.5664729&amp;isFromPublicArea=True&amp;isModal=False</v>
          </cell>
          <cell r="AI139">
            <v>45337</v>
          </cell>
          <cell r="AJ139">
            <v>45338</v>
          </cell>
          <cell r="AK139" t="str">
            <v>2 2. Meses</v>
          </cell>
          <cell r="AL139">
            <v>3</v>
          </cell>
          <cell r="AM139">
            <v>90</v>
          </cell>
          <cell r="AN139">
            <v>45412</v>
          </cell>
          <cell r="AO139" t="str">
            <v>FEBRERO</v>
          </cell>
          <cell r="AP139">
            <v>16147830</v>
          </cell>
          <cell r="AQ139">
            <v>3</v>
          </cell>
          <cell r="AR139">
            <v>5382610</v>
          </cell>
          <cell r="AS139" t="str">
            <v>Profesional IV</v>
          </cell>
          <cell r="AT139" t="str">
            <v>1. Pesos Colombianos</v>
          </cell>
          <cell r="AU139" t="str">
            <v>17 17. Contrato de Prestación de Servicios</v>
          </cell>
          <cell r="AV139" t="str">
            <v>Contratos de prestación de servicios profesionales y de apoyo a la gestión</v>
          </cell>
          <cell r="AW139" t="str">
            <v xml:space="preserve">31 31-Servicios Profesionales </v>
          </cell>
          <cell r="BC139" t="str">
            <v>PRESTAR LOS SERVICIOS PROFESIONALES A LA OFICINA ASESORA DE PLANEACIÓN DEL IDPYBA A FIN DE REALIZAR ACCIONES DE SEGUIMIENTO Y CONTROL AL PROYECTO DE INVERSIÓN 7560 A TRAVÉS DE LOS DIFERENTES INSTRUMENTOS DE PLANEACIÓN Y REALIZAR REVISIÓN Y CARGUE DEL POA DE LA ENTIDAD.</v>
          </cell>
          <cell r="BE139" t="str">
            <v>OFICINA ASESORA DE PLANEACION</v>
          </cell>
          <cell r="BF139" t="str">
            <v>SEGUIMIENTO PROYECTOS DE INVERSION, ACOMPANAMIENTO PRESUPUESTAL Y TECNICO</v>
          </cell>
          <cell r="BN139" t="str">
            <v>1 1. Inversión</v>
          </cell>
          <cell r="BO139" t="str">
            <v>7550-3</v>
          </cell>
          <cell r="BP139" t="str">
            <v>6 6: Prestacion de servicios</v>
          </cell>
          <cell r="BQ139" t="str">
            <v>462</v>
          </cell>
          <cell r="BS139">
            <v>280</v>
          </cell>
          <cell r="BT139">
            <v>16147830</v>
          </cell>
          <cell r="BU139" t="str">
            <v xml:space="preserve">1 1. Nacional </v>
          </cell>
          <cell r="BV139" t="str">
            <v>1 1. Ingresos Corrientes</v>
          </cell>
          <cell r="CY139">
            <v>45412</v>
          </cell>
          <cell r="CZ139">
            <v>16147830</v>
          </cell>
          <cell r="DA139" t="str">
            <v>EJECUCION</v>
          </cell>
          <cell r="DB139">
            <v>16147830</v>
          </cell>
          <cell r="DC139">
            <v>0</v>
          </cell>
        </row>
        <row r="140">
          <cell r="F140">
            <v>219</v>
          </cell>
          <cell r="G140" t="str">
            <v>PA-219-2024</v>
          </cell>
          <cell r="H140" t="str">
            <v>CO1.PCCNTR.5952339</v>
          </cell>
          <cell r="I140">
            <v>45337</v>
          </cell>
          <cell r="J140" t="str">
            <v xml:space="preserve">1 1. Natural </v>
          </cell>
          <cell r="K140" t="str">
            <v>26 26-Persona Natural</v>
          </cell>
          <cell r="L140" t="str">
            <v>PAULA ANDREA MENDOZA ALVARADO</v>
          </cell>
          <cell r="M140">
            <v>1136886379</v>
          </cell>
          <cell r="N140">
            <v>2</v>
          </cell>
          <cell r="O140" t="str">
            <v>Bogotá</v>
          </cell>
          <cell r="P140">
            <v>34459</v>
          </cell>
          <cell r="Q140" t="str">
            <v>Bogotá</v>
          </cell>
          <cell r="R140" t="str">
            <v>1 1. Nacional</v>
          </cell>
          <cell r="S140" t="str">
            <v>3 3. Único Contratista</v>
          </cell>
          <cell r="T140" t="str">
            <v>CLL 1 C No. 39-10</v>
          </cell>
          <cell r="U140">
            <v>3004287170</v>
          </cell>
          <cell r="V140" t="str">
            <v>paulamendoza.alvarado@gmail.com</v>
          </cell>
          <cell r="X140" t="str">
            <v>ADMINISTRADORA DE EMPRESAS</v>
          </cell>
          <cell r="AH140" t="str">
            <v>https://community.secop.gov.co/Public/Tendering/OpportunityDetail/Index?noticeUID=CO1.NTC.5664736&amp;isFromPublicArea=True&amp;isModal=False</v>
          </cell>
          <cell r="AI140">
            <v>45337</v>
          </cell>
          <cell r="AJ140">
            <v>45342</v>
          </cell>
          <cell r="AK140" t="str">
            <v>2 2. Meses</v>
          </cell>
          <cell r="AL140">
            <v>3</v>
          </cell>
          <cell r="AM140">
            <v>90</v>
          </cell>
          <cell r="AN140">
            <v>45412</v>
          </cell>
          <cell r="AO140" t="str">
            <v>FEBRERO</v>
          </cell>
          <cell r="AP140">
            <v>11247000</v>
          </cell>
          <cell r="AQ140">
            <v>3</v>
          </cell>
          <cell r="AR140">
            <v>3749000</v>
          </cell>
          <cell r="AS140" t="str">
            <v>Profesional IV</v>
          </cell>
          <cell r="AT140" t="str">
            <v>1. Pesos Colombianos</v>
          </cell>
          <cell r="AU140" t="str">
            <v>17 17. Contrato de Prestación de Servicios</v>
          </cell>
          <cell r="AV140" t="str">
            <v>Contratos de prestación de servicios profesionales y de apoyo a la gestión</v>
          </cell>
          <cell r="AW140" t="str">
            <v xml:space="preserve">31 31-Servicios Profesionales </v>
          </cell>
          <cell r="BC140" t="str">
            <v>PRESTAR LOS SERVICIOS PROFESIONALES PARA IMPLEMENTAR LAS ACCIONES DE FORTALECIMIENTO DE LA PARTICIPACION CIUDADANA INCIDENTE Y LA MOVILIZACION SOCIAL ENCAMINADAS EN PROMOVER LA PROTECClON Y EL BIENESTAR ANIMAL EN LAS LOCALIDADES DEL DISTRITO CAPITAL.</v>
          </cell>
          <cell r="BE140" t="str">
            <v>SUBDIRECCION CULTURA CIUDADANA Y GESTION DEL CONOCIMIENTO</v>
          </cell>
          <cell r="BF140" t="str">
            <v>PARTICIPACION</v>
          </cell>
          <cell r="BN140" t="str">
            <v>1 1. Inversión</v>
          </cell>
          <cell r="BO140" t="str">
            <v>7560-4</v>
          </cell>
          <cell r="BP140" t="str">
            <v>6 6: Prestacion de servicios</v>
          </cell>
          <cell r="BQ140">
            <v>429</v>
          </cell>
          <cell r="BS140" t="str">
            <v>275*276</v>
          </cell>
          <cell r="BT140">
            <v>11247000</v>
          </cell>
          <cell r="BU140" t="str">
            <v xml:space="preserve">1 1. Nacional </v>
          </cell>
          <cell r="BV140" t="str">
            <v>1 1. Ingresos Corrientes</v>
          </cell>
          <cell r="CY140">
            <v>45412</v>
          </cell>
          <cell r="CZ140">
            <v>11247000</v>
          </cell>
          <cell r="DA140" t="str">
            <v>EJECUCION</v>
          </cell>
          <cell r="DB140">
            <v>11247000</v>
          </cell>
          <cell r="DC140">
            <v>0</v>
          </cell>
        </row>
        <row r="141">
          <cell r="F141">
            <v>220</v>
          </cell>
          <cell r="G141" t="str">
            <v>PA-220-2024</v>
          </cell>
          <cell r="H141" t="str">
            <v>CO1.PCCNTR.5970506</v>
          </cell>
          <cell r="I141">
            <v>45341</v>
          </cell>
          <cell r="J141" t="str">
            <v xml:space="preserve">1 1. Natural </v>
          </cell>
          <cell r="K141" t="str">
            <v>26 26-Persona Natural</v>
          </cell>
          <cell r="L141" t="str">
            <v>MONICA ARIANA HERNANDEZ DAZA</v>
          </cell>
          <cell r="M141">
            <v>53103887</v>
          </cell>
          <cell r="N141">
            <v>1</v>
          </cell>
          <cell r="O141" t="str">
            <v>Bogotá</v>
          </cell>
          <cell r="P141">
            <v>31429</v>
          </cell>
          <cell r="Q141" t="str">
            <v>Bogotá</v>
          </cell>
          <cell r="R141" t="str">
            <v>1 1. Nacional</v>
          </cell>
          <cell r="S141" t="str">
            <v>3 3. Único Contratista</v>
          </cell>
          <cell r="T141" t="str">
            <v>CRA 72HBis #38B-49 sur</v>
          </cell>
          <cell r="U141">
            <v>3134215620</v>
          </cell>
          <cell r="V141" t="str">
            <v>monick69@gmail.com</v>
          </cell>
          <cell r="X141" t="str">
            <v>BIOLOGIA-Experto en Gestión y conservación de Espacios
Naturales</v>
          </cell>
          <cell r="AH141" t="str">
            <v>https://community.secop.gov.co/Public/Tendering/OpportunityDetail/Index?noticeUID=CO1.NTC.5685620&amp;isFromPublicArea=True&amp;isModal=False</v>
          </cell>
          <cell r="AI141">
            <v>45342</v>
          </cell>
          <cell r="AJ141">
            <v>45343</v>
          </cell>
          <cell r="AK141" t="str">
            <v>2 2. Meses</v>
          </cell>
          <cell r="AL141">
            <v>3</v>
          </cell>
          <cell r="AM141">
            <v>90</v>
          </cell>
          <cell r="AN141">
            <v>45412</v>
          </cell>
          <cell r="AO141" t="str">
            <v>FEBRERO</v>
          </cell>
          <cell r="AP141">
            <v>11247000</v>
          </cell>
          <cell r="AQ141">
            <v>3</v>
          </cell>
          <cell r="AR141">
            <v>3749000</v>
          </cell>
          <cell r="AS141" t="str">
            <v>Profesional IV</v>
          </cell>
          <cell r="AT141" t="str">
            <v>1. Pesos Colombianos</v>
          </cell>
          <cell r="AU141" t="str">
            <v>17 17. Contrato de Prestación de Servicios</v>
          </cell>
          <cell r="AV141" t="str">
            <v>Contratos de prestación de servicios profesionales y de apoyo a la gestión</v>
          </cell>
          <cell r="AW141" t="str">
            <v xml:space="preserve">31 31-Servicios Profesionales </v>
          </cell>
          <cell r="BC141" t="str">
            <v>PRESTAR LOS SERVICIOS PROFESIONALES PARA IMPLEMENTAR LAS ACCIONES DE FORTALECIMIENTO DE LA PARTICIPACION CIUDADANA INCIDENTE Y LA MOVILIZACION SOCIAL ENCAMINADAS EN PROMOVER LA PROTECClON Y EL BIENESTAR ANIMAL EN LAS LOCALIDADES DEL DISTRITO CAPITAL.</v>
          </cell>
          <cell r="BE141" t="str">
            <v>SUBDIRECCION CULTURA CIUDADANA Y GESTION DEL CONOCIMIENTO</v>
          </cell>
          <cell r="BF141" t="str">
            <v>PARTICIPACION</v>
          </cell>
          <cell r="BN141" t="str">
            <v>1 1. Inversión</v>
          </cell>
          <cell r="BO141" t="str">
            <v>7560-4</v>
          </cell>
          <cell r="BP141" t="str">
            <v>6 6: Prestacion de servicios</v>
          </cell>
          <cell r="BQ141" t="str">
            <v>428</v>
          </cell>
          <cell r="BS141">
            <v>288</v>
          </cell>
          <cell r="BT141">
            <v>11247000</v>
          </cell>
          <cell r="BU141" t="str">
            <v xml:space="preserve">1 1. Nacional </v>
          </cell>
          <cell r="BV141" t="str">
            <v>1 1. Ingresos Corrientes</v>
          </cell>
          <cell r="CY141">
            <v>45412</v>
          </cell>
          <cell r="CZ141">
            <v>11247000</v>
          </cell>
          <cell r="DA141" t="str">
            <v>EJECUCION</v>
          </cell>
          <cell r="DB141">
            <v>11247000</v>
          </cell>
          <cell r="DC141">
            <v>0</v>
          </cell>
        </row>
        <row r="142">
          <cell r="F142">
            <v>229</v>
          </cell>
          <cell r="G142" t="str">
            <v>PA-229-2024</v>
          </cell>
          <cell r="H142" t="str">
            <v>CO1.PCCNTR.5990647</v>
          </cell>
          <cell r="I142">
            <v>45344</v>
          </cell>
          <cell r="J142" t="str">
            <v xml:space="preserve">1 1. Natural </v>
          </cell>
          <cell r="K142" t="str">
            <v>26 26-Persona Natural</v>
          </cell>
          <cell r="L142" t="str">
            <v>LUIS GONZALO MENDOZA CARDENAS</v>
          </cell>
          <cell r="M142">
            <v>1015416565</v>
          </cell>
          <cell r="N142">
            <v>1</v>
          </cell>
          <cell r="O142" t="str">
            <v>Bogota</v>
          </cell>
          <cell r="P142">
            <v>32892</v>
          </cell>
          <cell r="Q142" t="str">
            <v>Bogota</v>
          </cell>
          <cell r="R142" t="e">
            <v>#N/A</v>
          </cell>
          <cell r="S142" t="e">
            <v>#N/A</v>
          </cell>
          <cell r="T142" t="str">
            <v xml:space="preserve">carrera 68h 79-24 </v>
          </cell>
          <cell r="U142">
            <v>8132663</v>
          </cell>
          <cell r="V142" t="str">
            <v>Igonzalo.mendozaca@gmail.com</v>
          </cell>
          <cell r="X142" t="str">
            <v>ADMINISTRACION AMBIENTAL</v>
          </cell>
          <cell r="AA142" t="str">
            <v>NUEVO</v>
          </cell>
          <cell r="AH142" t="str">
            <v>https://community.secop.gov.co/Public/Tendering/OpportunityDetail/Index?noticeUID=CO1.NTC.5711766&amp;isFromPublicArea=True&amp;isModal=False</v>
          </cell>
          <cell r="AI142">
            <v>45344</v>
          </cell>
          <cell r="AJ142" t="str">
            <v>SIN ACTA DE INICIO</v>
          </cell>
          <cell r="AK142" t="str">
            <v>2 2. Meses</v>
          </cell>
          <cell r="AL142">
            <v>3</v>
          </cell>
          <cell r="AM142">
            <v>90</v>
          </cell>
          <cell r="AN142">
            <v>45412</v>
          </cell>
          <cell r="AO142" t="str">
            <v>FEBRERO</v>
          </cell>
          <cell r="AP142">
            <v>11247000</v>
          </cell>
          <cell r="AQ142">
            <v>3</v>
          </cell>
          <cell r="AR142">
            <v>3749000</v>
          </cell>
          <cell r="AS142" t="str">
            <v>Profesional IV</v>
          </cell>
          <cell r="AT142" t="str">
            <v>1. Pesos Colombianos</v>
          </cell>
          <cell r="AU142" t="str">
            <v>17 17. Contrato de Prestación de Servicios</v>
          </cell>
          <cell r="AV142" t="str">
            <v>Contratos de prestación de servicios profesionales y de apoyo a la gestión</v>
          </cell>
          <cell r="AW142" t="str">
            <v xml:space="preserve">31 31-Servicios Profesionales </v>
          </cell>
          <cell r="BC142" t="str">
            <v>PRESTAR LOS SERVICIOS PROFESIONALES PARA IMPLEMENTAR LAS ACCIONES DE FORTALECIMIENTO DE LA PARTICIPACION CIUDADANA INCIDENTE Y LA MOVILIZACION SOCIAL ENCAMINADAS EN PROMOVER LA PROTECCION Y EL BIENESTAR ANIMAL EN LAS LOCALIDADES DEL DISTRITO CAPITAL</v>
          </cell>
          <cell r="BD142" t="str">
            <v>1Apoyar y participar en la implementación de las actividades de participación ciudadana y movilización social en protección y bienestar animal que den cumplimiento a la Estrategia y Plan Institucional de Participación Ciudadana adoptado por el IDPYBA. 2. Apoyar en la vinculación de ciudadanos y ciudadanas a través de las estrategias, programas y acciones de participación ciudadana en protección y bienestar animal establecidas por el IDPYBA en las localidades asignadas. 3. Acompañar y apoyar los procesos de formulación, ejecución, actualización y seguimiento de los planes de acción, así como la elaboración de las actas, informes y demás documentos para garantizar el funcionamiento de los Consejos Locales de Protección y Bienestar Animal en las localidades asignadas. 4. Participar en las instancias o espacios de participación local y distrital a los que sea convocado o asignado, así como a las diferentes actividades, eventos y reuniones institucionales o de articulación interinstitucional, en cumplimiento de su objeto contractual. 5. Realizar gestiones de articulación interinstitucional para fortalecer los procesos de participación ciudadana en el marco de la protección y el bienestar animal en las localidades asignadas de la ciudad de Bogotá D.C. 6. Ordenar, clasificar, archivar y mantener actualizado todos los instrumentos de consolidación de información y bases de datos de las localidades asignadas a su responsabilidad, física y digitalmente, de acuerdo con los parámetros dados por el IDPYBA. 7. Apoyar la atención y realizar las gestiones que permitan dar respuesta oportuna ante los requerimientos ciudadanos, entes de control, actores internos, veedurías y demás actores, en cumplimiento de los lineamientos de servicio a la ciudadanía adoptados por el IDPYBA. 8. Las demás que le sean asignadas por el supervisor que tengan relación con el objeto del contrato.</v>
          </cell>
          <cell r="BE142" t="str">
            <v>SUBDIRECCION CULTURA CIUDADANA Y GESTION DEL CONOCIMIENTO</v>
          </cell>
          <cell r="BF142" t="str">
            <v>PARTICIPACION</v>
          </cell>
          <cell r="BN142" t="str">
            <v>1 1. Inversión</v>
          </cell>
          <cell r="BO142" t="str">
            <v>7560-4</v>
          </cell>
          <cell r="BP142" t="str">
            <v>6 6: Prestacion de servicios</v>
          </cell>
          <cell r="BQ142" t="str">
            <v>425</v>
          </cell>
          <cell r="BS142">
            <v>298</v>
          </cell>
          <cell r="BT142">
            <v>11247000</v>
          </cell>
          <cell r="BU142" t="str">
            <v xml:space="preserve">1 1. Nacional </v>
          </cell>
          <cell r="BV142" t="str">
            <v>1 1. Ingresos Corrientes</v>
          </cell>
          <cell r="CY142">
            <v>45412</v>
          </cell>
          <cell r="CZ142">
            <v>11247000</v>
          </cell>
          <cell r="DA142" t="str">
            <v>EJECUCION</v>
          </cell>
          <cell r="DB142">
            <v>11247000</v>
          </cell>
          <cell r="DC142">
            <v>0</v>
          </cell>
        </row>
        <row r="143">
          <cell r="F143">
            <v>230</v>
          </cell>
          <cell r="G143" t="str">
            <v>PA-230-2024</v>
          </cell>
          <cell r="H143" t="str">
            <v>CO1.PCCNTR.5998347</v>
          </cell>
          <cell r="I143">
            <v>45345</v>
          </cell>
          <cell r="J143" t="str">
            <v xml:space="preserve">1 1. Natural </v>
          </cell>
          <cell r="K143" t="str">
            <v>26 26-Persona Natural</v>
          </cell>
          <cell r="L143" t="str">
            <v>SANDRA MARCELA VALENCIA VALENCIA</v>
          </cell>
          <cell r="M143">
            <v>53120351</v>
          </cell>
          <cell r="N143">
            <v>8</v>
          </cell>
          <cell r="O143" t="str">
            <v>Bogota</v>
          </cell>
          <cell r="P143">
            <v>30800</v>
          </cell>
          <cell r="Q143" t="str">
            <v>Bogota</v>
          </cell>
          <cell r="R143" t="e">
            <v>#N/A</v>
          </cell>
          <cell r="S143" t="e">
            <v>#N/A</v>
          </cell>
          <cell r="T143" t="str">
            <v>Cra 14B #161-54 . torre 10 apt 204</v>
          </cell>
          <cell r="U143">
            <v>6018067894</v>
          </cell>
          <cell r="V143" t="str">
            <v>sandramarcelav@gmail.corn</v>
          </cell>
          <cell r="X143" t="str">
            <v xml:space="preserve">ECOLOGIA </v>
          </cell>
          <cell r="AA143" t="str">
            <v>NUEVO</v>
          </cell>
          <cell r="AH143" t="str">
            <v>https://community.secop.gov.co/Public/Tendering/OpportunityDetail/Index?noticeUID=CO1.NTC.5721864&amp;isFromPublicArea=True&amp;isModal=False</v>
          </cell>
          <cell r="AI143">
            <v>45345</v>
          </cell>
          <cell r="AJ143" t="str">
            <v>SIN ACTA DE INICIO</v>
          </cell>
          <cell r="AK143" t="str">
            <v>2 2. Meses</v>
          </cell>
          <cell r="AL143">
            <v>3</v>
          </cell>
          <cell r="AM143">
            <v>90</v>
          </cell>
          <cell r="AN143">
            <v>45412</v>
          </cell>
          <cell r="AO143" t="str">
            <v>FEBRERO</v>
          </cell>
          <cell r="AP143">
            <v>12237000</v>
          </cell>
          <cell r="AQ143">
            <v>3</v>
          </cell>
          <cell r="AR143">
            <v>4079000</v>
          </cell>
          <cell r="AS143" t="str">
            <v>Profesional IV</v>
          </cell>
          <cell r="AT143" t="str">
            <v>1. Pesos Colombianos</v>
          </cell>
          <cell r="AU143" t="str">
            <v>17 17. Contrato de Prestación de Servicios</v>
          </cell>
          <cell r="AV143" t="str">
            <v>Contratos de prestación de servicios profesionales y de apoyo a la gestión</v>
          </cell>
          <cell r="AW143" t="str">
            <v xml:space="preserve">31 31-Servicios Profesionales </v>
          </cell>
          <cell r="BC143" t="str">
            <v>PRESTAR LOS SERVICIOS PROFESIONALES PARA DESARROLLAR ESTRATEGIAS Y ACCIONES QUE PROMUEVAN LA PARTICIPACION CIUDADANA INCIDENTS Y LA MOVILIZACION SOCIAL EN EL MARCO DE LA POU'TICA DISTRITAL DE PROTECCION Y BIENESTAR ANIMAL.</v>
          </cell>
          <cell r="BD143" t="str">
            <v>1. Apoyar en la generación, seguimiento y sistematización de pactos y compromisos en las diferentes instancias y espacios de participación ciudadana que promuevan la convivencia interespecie, la protección y el bienestar de los animales en Bogotá. 2. Apoyar en el registro y la verificación del cumplimiento de los compromisos y pactos que promuevan la convivencia interespecie, la participación ciudadana, movilización social y cultura ciudadana en favor de la protección y el bienestar animal, en el aplicativo vigente por el Distrito Capital. 3. Apoyar en el diseño e implementación de las estrategias y actividades que den cumplimiento a la Estrategia y Plan Institucional de Participación Ciudadana adoptados por el IDPYBA. 4. Desarrollar procesos de formación y sensibilización en temas de participación ciudadana, movilización social, convivencia interespecie en propiedad horizontal, liderazgo, control social y veeduría ciudadana en favor de la protección, bienestar y defensa animal con los grupos de interés, grupos de valor y ciudadanía interesada, para el cumplimiento de metas y políticas públicas relacionadas con la Estrategia y Plan Institucional de participación Ciudadana adoptados por el IDPYBA. 5. Participar en las diferentes actividades, eventos y reuniones institucionales o de articulación interinstitucional, instancias o espacios de participación local y distrital a los que sea convocado o asignado, en cumplimiento de su objeto contractual. 6. Ordenar, archivar, mantener actualizado y hacer seguimiento de todos los instrumentos de seguimiento y consolidación de información que den cuenta de los ciudadanos y organizaciones que participan, así como del funcionamiento del programa asignado y de los espacios de participación ciudadana, física y digitalmente, de acuerdo con los parámetros dados por el IDPYBA. 7. Elaborar y consolidar informes, presentaciones y/o documentos periódicos que describan los logros, avances, gestiones, dificultades y necesidades de las alianzas, así como en los espacios y estrategias de participación ciudadana en protección y bienestar animal del IDPYBA.</v>
          </cell>
          <cell r="BE143" t="str">
            <v>SUBDIRECCION CULTURA CIUDADANA Y GESTION DEL CONOCIMIENTO</v>
          </cell>
          <cell r="BF143" t="str">
            <v>PARTICIPACION</v>
          </cell>
          <cell r="BN143" t="str">
            <v>1 1. Inversión</v>
          </cell>
          <cell r="BO143" t="str">
            <v>7560-5</v>
          </cell>
          <cell r="BP143" t="str">
            <v>6 6: Prestacion de servicios</v>
          </cell>
          <cell r="BQ143" t="str">
            <v>435</v>
          </cell>
          <cell r="BS143">
            <v>302</v>
          </cell>
          <cell r="BT143">
            <v>12237000</v>
          </cell>
          <cell r="BU143" t="str">
            <v xml:space="preserve">1 1. Nacional </v>
          </cell>
          <cell r="BV143" t="str">
            <v>1 1. Ingresos Corrientes</v>
          </cell>
          <cell r="CY143">
            <v>45412</v>
          </cell>
          <cell r="CZ143">
            <v>12237000</v>
          </cell>
          <cell r="DA143" t="str">
            <v>EJECUCION</v>
          </cell>
          <cell r="DB143">
            <v>12237000</v>
          </cell>
          <cell r="DC143">
            <v>0</v>
          </cell>
        </row>
        <row r="144">
          <cell r="F144">
            <v>231</v>
          </cell>
          <cell r="G144" t="str">
            <v>PA-231-2024</v>
          </cell>
          <cell r="H144" t="str">
            <v>CO1.PCCNTR.5990380</v>
          </cell>
          <cell r="I144">
            <v>45344</v>
          </cell>
          <cell r="J144" t="str">
            <v xml:space="preserve">1 1. Natural </v>
          </cell>
          <cell r="K144" t="str">
            <v>26 26-Persona Natural</v>
          </cell>
          <cell r="L144" t="str">
            <v>DAVID ALEXANDER ALZATE JURADO</v>
          </cell>
          <cell r="M144">
            <v>1018447419</v>
          </cell>
          <cell r="N144">
            <v>8</v>
          </cell>
          <cell r="O144" t="str">
            <v>Bogota</v>
          </cell>
          <cell r="P144">
            <v>33507</v>
          </cell>
          <cell r="Q144" t="str">
            <v>Bogota</v>
          </cell>
          <cell r="R144" t="e">
            <v>#N/A</v>
          </cell>
          <cell r="S144" t="e">
            <v>#N/A</v>
          </cell>
          <cell r="T144" t="str">
            <v>CL 128A 89 99</v>
          </cell>
          <cell r="U144">
            <v>3007416941</v>
          </cell>
          <cell r="V144" t="str">
            <v>dalzatejurado@grnail.com</v>
          </cell>
          <cell r="X144" t="str">
            <v>ECONOMIA</v>
          </cell>
          <cell r="AA144" t="str">
            <v>NUEVO</v>
          </cell>
          <cell r="AH144" t="str">
            <v>https://community.secop.gov.co/Public/Tendering/OpportunityDetail/Index?noticeUID=CO1.NTC.5711865&amp;isFromPublicArea=True&amp;isModal=False</v>
          </cell>
          <cell r="AI144">
            <v>45344</v>
          </cell>
          <cell r="AJ144" t="str">
            <v>SIN ACTA DE INICIO</v>
          </cell>
          <cell r="AK144" t="str">
            <v>2 2. Meses</v>
          </cell>
          <cell r="AL144">
            <v>3</v>
          </cell>
          <cell r="AM144">
            <v>90</v>
          </cell>
          <cell r="AN144">
            <v>45412</v>
          </cell>
          <cell r="AO144" t="str">
            <v>FEBRERO</v>
          </cell>
          <cell r="AP144">
            <v>11247000</v>
          </cell>
          <cell r="AQ144">
            <v>3</v>
          </cell>
          <cell r="AR144">
            <v>3749000</v>
          </cell>
          <cell r="AS144" t="str">
            <v>Profesional IV</v>
          </cell>
          <cell r="AT144" t="str">
            <v>1. Pesos Colombianos</v>
          </cell>
          <cell r="AU144" t="str">
            <v>17 17. Contrato de Prestación de Servicios</v>
          </cell>
          <cell r="AV144" t="str">
            <v>Contratos de prestación de servicios profesionales y de apoyo a la gestión</v>
          </cell>
          <cell r="AW144" t="str">
            <v xml:space="preserve">31 31-Servicios Profesionales </v>
          </cell>
          <cell r="BC144" t="str">
            <v>PRESTAR LOS SERVICIOS PROFESIONALES PARA IMPLEMENTAR LAS ACCIONES DE FORTALECIMIENTO DE LA PARTICIPACION CIUDADANA INCIDENTE Y LA MOVILIZACION SOCIAL ENCAMINADAS EN PROMOVER LA PROTECCION Y EL BIENESTAR ANIMAL EN LAS LOCALIDADES DEL DISTRITO CAPITAL</v>
          </cell>
          <cell r="BD144" t="str">
            <v>1, Apoyar y participar en la implementación de las actividades de participación ciudadana y movilización social en protección y bienestar animal que den cumplimiento a la Estrategia y Plan Institucional de Participación Ciudadana adoptado por el IDPYBA. 2. Apoyar en la vinculación de ciudadanos y ciudadanas a través de las estrategias, programas y acciones de participación ciudadana en protección y bienestar animal establecidas por el IDPYBA en las localidades asignadas. 3. Acompañar y apoyar los procesos de formulación, ejecución, actualización y seguimiento de los planes de acción, así como la elaboración de las actas, informes y demás documentos para garantizar el funcionamiento de los Consejos Locales de Protección y Bienestar Animal en las localidades asignadas. 4. Participar en las instancias o espacios de participación local y distrital a los que sea convocado o asignado, así como a las diferentes actividades, eventos y reuniones institucionales o de articulación interinstitucional, en cumplimiento de su objeto contractual. 5. Realizar gestiones de articulación interinstitucional para fortalecer los procesos de participación ciudadana en el marco de la protección y el bienestar animal en las localidades asignadas de la ciudad de Bogotá D.C. 6. Ordenar, clasificar, archivar y mantener actualizado todos los instrumentos de consolidación de información y bases de datos de las localidades asignadas a su responsabilidad, física y digitalmente, de acuerdo con los parámetros dados por el IDPYBA. 7. Apoyar la atención y realizar las gestiones que permitan dar respuesta oportuna ante los requerimientos ciudadanos, entes de control, actores internos, veedurías y demás actores, en cumplimiento de los lineamientos de servicio a la ciudadanía adoptados por el IDPYBA. 8. Las demás que le sean asignadas por el supervisor que tengan relación con el objeto del contrato.</v>
          </cell>
          <cell r="BE144" t="str">
            <v>SUBDIRECCION CULTURA CIUDADANA Y GESTION DEL CONOCIMIENTO</v>
          </cell>
          <cell r="BF144" t="str">
            <v>PARTICIPACION</v>
          </cell>
          <cell r="BN144" t="str">
            <v>1 1. Inversión</v>
          </cell>
          <cell r="BO144" t="str">
            <v>7560-4</v>
          </cell>
          <cell r="BP144" t="str">
            <v>6 6: Prestacion de servicios</v>
          </cell>
          <cell r="BQ144" t="str">
            <v>427</v>
          </cell>
          <cell r="BS144">
            <v>297</v>
          </cell>
          <cell r="BT144">
            <v>11247000</v>
          </cell>
          <cell r="BU144" t="str">
            <v xml:space="preserve">1 1. Nacional </v>
          </cell>
          <cell r="BV144" t="str">
            <v>1 1. Ingresos Corrientes</v>
          </cell>
          <cell r="CY144">
            <v>45412</v>
          </cell>
          <cell r="CZ144">
            <v>11700000</v>
          </cell>
          <cell r="DA144" t="str">
            <v>EJECUCION</v>
          </cell>
          <cell r="DB144">
            <v>11247000</v>
          </cell>
          <cell r="DC144">
            <v>453000</v>
          </cell>
        </row>
        <row r="145">
          <cell r="F145">
            <v>233</v>
          </cell>
          <cell r="G145" t="str">
            <v>PA-233-2024</v>
          </cell>
          <cell r="H145" t="str">
            <v>CO1.PCCNTR.5995783</v>
          </cell>
          <cell r="I145">
            <v>45345</v>
          </cell>
          <cell r="J145" t="str">
            <v xml:space="preserve">1 1. Natural </v>
          </cell>
          <cell r="K145" t="str">
            <v>26 26-Persona Natural</v>
          </cell>
          <cell r="L145" t="str">
            <v>ARMANDO DANIEL PACHON BAENA</v>
          </cell>
          <cell r="M145">
            <v>1023912839</v>
          </cell>
          <cell r="N145">
            <v>0</v>
          </cell>
          <cell r="O145" t="str">
            <v>Bogota</v>
          </cell>
          <cell r="P145">
            <v>33397</v>
          </cell>
          <cell r="Q145" t="str">
            <v>Bogota</v>
          </cell>
          <cell r="R145" t="e">
            <v>#N/A</v>
          </cell>
          <cell r="S145" t="e">
            <v>#N/A</v>
          </cell>
          <cell r="T145" t="str">
            <v>Carrera 9 Este Numero 30-11 Sur Interior 84</v>
          </cell>
          <cell r="U145">
            <v>4798523</v>
          </cell>
          <cell r="V145" t="str">
            <v>pachon.daniel08@gmail.com</v>
          </cell>
          <cell r="X145" t="str">
            <v>LICENCIATURA EN EDUCACION BASICA</v>
          </cell>
          <cell r="AA145" t="str">
            <v>NUEVO</v>
          </cell>
          <cell r="AH145" t="str">
            <v>https://community.secop.gov.co/Public/Tendering/OpportunityDetail/Index?noticeUID=CO1.NTC.5719061&amp;isFromPublicArea=True&amp;isModal=Fals</v>
          </cell>
          <cell r="AI145">
            <v>45345</v>
          </cell>
          <cell r="AJ145" t="str">
            <v>SIN ACTA DE INICIO</v>
          </cell>
          <cell r="AK145" t="str">
            <v>2 2. Meses</v>
          </cell>
          <cell r="AL145">
            <v>3</v>
          </cell>
          <cell r="AM145">
            <v>90</v>
          </cell>
          <cell r="AN145">
            <v>45412</v>
          </cell>
          <cell r="AO145" t="str">
            <v>FEBRERO</v>
          </cell>
          <cell r="AP145">
            <v>11247000</v>
          </cell>
          <cell r="AQ145">
            <v>3</v>
          </cell>
          <cell r="AR145">
            <v>3749000</v>
          </cell>
          <cell r="AS145" t="str">
            <v>Profesional IV</v>
          </cell>
          <cell r="AT145" t="str">
            <v>1. Pesos Colombianos</v>
          </cell>
          <cell r="AU145" t="str">
            <v>17 17. Contrato de Prestación de Servicios</v>
          </cell>
          <cell r="AV145" t="str">
            <v>Contratos de prestación de servicios profesionales y de apoyo a la gestión</v>
          </cell>
          <cell r="AW145" t="str">
            <v xml:space="preserve">31 31-Servicios Profesionales </v>
          </cell>
          <cell r="BC145" t="str">
            <v>PRESTAR LOS SERVICIOS PROFESIONALES PARA DESARROLLAR ESTRATEGIAS Y ACCIONES QUE PROMUEVAN LA PARTICIPACION CIUDADANA INCIDENTS Y LA MOVILIZACION SOCIAL EN EL MARCO DE LA POU'TICA DISTRITAL DE PROTECCION Y BIENESTAR ANIMAL.</v>
          </cell>
          <cell r="BD145" t="str">
            <v>1. Apoyar y participar en la implementación de las actividades de participación ciudadana y movilización social en protección y bienestar animal que den cumplimiento a la Estrategia y Plan Institucional de Participación Ciudadana adoptado por el IDPYBA. 2. Apoyar en la vinculación de ciudadanos a través de las estrategias, programas y acciones de participación ciudadana en protección y bienestar animal establecidas por el IDPYBA en las localidades asignadas. 3. Acompañar y apoyar los procesos de formulación, ejecución, actualización y seguimiento de los planes de acción, así como la elaboración de las actas, informes y demás documentos para garantizar el funcionamiento de los Consejos Locales de Protección y Bienestar Animal en las localidades asignadas.4. Participar en las instancias o espacios de participación local y distrital a los que sea convocado o asignado, así como a las diferentes actividades, eventos y reuniones institucionales o de articulación interinstitucional, en cumplimiento de su objeto contractual. 5. Realizar gestiones de articulación interinstitucional para fortalecer los procesos de participación ciudadana en el marco de la protección y el bienestar animal en las localidades asignadas de la ciudad de Bogotá D.C.6. Ordenar, clasificar, archivar y mantener actualizado todos los instrumentos de consolidación de información y bases de datos de las localidades asignadas a su responsabilidad, física y digitalmente, de acuerdo con los parámetros dados por el IDPYBA. 7. Apoyar la atención y realizar las gestiones que permitan dar respuesta oportuna ante los requerimientos ciudadanos, entes de control, actores internes, veedurías y demás actores, en cumplimiento de los lineamientos de servicio a la ciudadanía adoptados por el IDPYBA.8. Las demás que le sean asignadas por el supervisor que tengan relación con el objeto del contrato</v>
          </cell>
          <cell r="BE145" t="str">
            <v>SUBDIRECCION CULTURA CIUDADANA Y GESTION DEL CONOCIMIENTO</v>
          </cell>
          <cell r="BF145" t="str">
            <v>PARTICIPACION</v>
          </cell>
          <cell r="BN145" t="str">
            <v>1 1. Inversión</v>
          </cell>
          <cell r="BO145" t="str">
            <v>7560-4</v>
          </cell>
          <cell r="BP145" t="str">
            <v>6 6: Prestacion de servicios</v>
          </cell>
          <cell r="BQ145" t="str">
            <v>430</v>
          </cell>
          <cell r="BS145">
            <v>301</v>
          </cell>
          <cell r="BT145">
            <v>11247000</v>
          </cell>
          <cell r="BU145" t="str">
            <v xml:space="preserve">1 1. Nacional </v>
          </cell>
          <cell r="BV145" t="str">
            <v>1 1. Ingresos Corrientes</v>
          </cell>
          <cell r="CY145">
            <v>45412</v>
          </cell>
          <cell r="CZ145" t="e">
            <v>#REF!</v>
          </cell>
          <cell r="DA145" t="str">
            <v>EJECUCION</v>
          </cell>
          <cell r="DB145">
            <v>11247000</v>
          </cell>
          <cell r="DC145" t="e">
            <v>#REF!</v>
          </cell>
        </row>
        <row r="146">
          <cell r="F146">
            <v>246</v>
          </cell>
          <cell r="G146" t="str">
            <v>PA-246-2024</v>
          </cell>
          <cell r="H146" t="str">
            <v>CO1.PCCNTR.6007176</v>
          </cell>
          <cell r="I146">
            <v>45348</v>
          </cell>
          <cell r="J146" t="str">
            <v xml:space="preserve">1 1. Natural </v>
          </cell>
          <cell r="K146" t="str">
            <v>26 26-Persona Natural</v>
          </cell>
          <cell r="L146" t="str">
            <v>GUILLERMO ADOLFO BERNAL PEDRAZA</v>
          </cell>
          <cell r="M146">
            <v>79694150</v>
          </cell>
          <cell r="N146">
            <v>1</v>
          </cell>
          <cell r="O146" t="str">
            <v>Bogotá</v>
          </cell>
          <cell r="P146">
            <v>27330</v>
          </cell>
          <cell r="Q146" t="str">
            <v xml:space="preserve">Fusagasuga </v>
          </cell>
          <cell r="R146" t="str">
            <v>1 1. Nacional</v>
          </cell>
          <cell r="S146" t="str">
            <v>3 3. Único Contratista</v>
          </cell>
          <cell r="T146" t="str">
            <v>CRA  80 B  BIS No. 22 C - 80</v>
          </cell>
          <cell r="U146">
            <v>6314388</v>
          </cell>
          <cell r="V146" t="str">
            <v>gabernal@gmail.com</v>
          </cell>
          <cell r="X146" t="str">
            <v xml:space="preserve">INGENIERO DE SISTEMAS </v>
          </cell>
          <cell r="AH146" t="str">
            <v>https://community.secop.gov.co/Public/Tendering/OpportunityDetail/Index?noticeUID=CO1.NTC.5732411&amp;isFromPublicArea=True&amp;isModal=False</v>
          </cell>
          <cell r="AI146">
            <v>45348</v>
          </cell>
          <cell r="AJ146" t="str">
            <v>SIN ACTA DE INICIO</v>
          </cell>
          <cell r="AK146" t="str">
            <v>2 2. Meses</v>
          </cell>
          <cell r="AL146">
            <v>3</v>
          </cell>
          <cell r="AM146">
            <v>90</v>
          </cell>
          <cell r="AN146">
            <v>45412</v>
          </cell>
          <cell r="AO146" t="str">
            <v>FEBRERO</v>
          </cell>
          <cell r="AP146">
            <v>11700000</v>
          </cell>
          <cell r="AQ146">
            <v>3</v>
          </cell>
          <cell r="AR146">
            <v>3900000</v>
          </cell>
          <cell r="AS146" t="str">
            <v>Profesional IV</v>
          </cell>
          <cell r="AT146" t="str">
            <v>1. Pesos Colombianos</v>
          </cell>
          <cell r="AU146" t="str">
            <v>17 17. Contrato de Prestación de Servicios</v>
          </cell>
          <cell r="AV146" t="str">
            <v>Contratos de prestación de servicios profesionales y de apoyo a la gestión</v>
          </cell>
          <cell r="AW146" t="str">
            <v xml:space="preserve">31 31-Servicios Profesionales </v>
          </cell>
          <cell r="BC146" t="str">
            <v>PRESTAR LOS SERVICIOS PROFESIONALES PARA APOYAR LA EJECUCION DE LAS ACCIONES DE LA ESTRATEGIA DE SENSIBILIZACION. EDUCACION Y FORMACION MEDIANTE EL DESARROLLO DE HERRAMIENTAS DE INFORMACION Y APRENDIZAJE DIGITALES Y VIRTUALES QUE SEAN REQUERIDOS EN EL MARCO DE LA IMPLEMENTACION DE ESTRATEGIAS DE CULTURA Y PARTICIPACION CIUDADANA PARA LA PROTECCION Y BIENESTAR ANIMAL.</v>
          </cell>
          <cell r="BD146" t="str">
            <v>: 1. Elaborar y ejecutar un plan de trabajo según las actividades programadas en el Plan de Acción 2024 del área de Cultura Ciudadana, concertadas con la supervisión del contrato. 2. Actualizar las plataformas y herramientas digitales para la recolección de datos de las personas vinculadas a las actividades pedagógicas de la estrategia de sensibilización, educación y formación. 3. Crear y actualizar aulas virtuales de aprendizaje a partir de contenidos educativos suministrados por el equipo profesional de cultura ciudadana. 4. Actualizar y verificar el contenido sobre las estrategias y acciones pedagógicas publicadas en la página web del IDPYBA de acuerdo con datos e información generada por el equipo profesional de cultura ciudadana. 5. Apoyar el desarrollo de espacios de aprendizaje y socialización presenciales y virtuales para la apropiación de la cultura ciudadana entorno a la protección, bienestar y defensa de los animales. 6. Presentar reportes mensuales y uno final con el impacto de las herramientas y espacios de aprendizaje virtuales, incluyendo ciudadanía vinculada, actividades desarrolladas y resultados obtenidos. 7. Las demás que le sean asignadas por el supervisor y que tengan relación con el objeto del contrato</v>
          </cell>
          <cell r="BE146" t="str">
            <v>SUBDIRECCION CULTURA CIUDADANA Y GESTION DEL CONOCIMIENTO</v>
          </cell>
          <cell r="BF146" t="str">
            <v>SENSIBILIZACION</v>
          </cell>
          <cell r="BN146" t="str">
            <v>1 1. Inversión</v>
          </cell>
          <cell r="BO146" t="str">
            <v>7560-3</v>
          </cell>
          <cell r="BP146" t="str">
            <v>6 6: Prestacion de servicios</v>
          </cell>
          <cell r="BQ146" t="str">
            <v>414</v>
          </cell>
          <cell r="BS146">
            <v>305</v>
          </cell>
          <cell r="BT146">
            <v>11700000</v>
          </cell>
          <cell r="BU146" t="str">
            <v xml:space="preserve">1 1. Nacional </v>
          </cell>
          <cell r="BV146" t="str">
            <v>1 1. Ingresos Corrientes</v>
          </cell>
          <cell r="CY146">
            <v>45412</v>
          </cell>
          <cell r="CZ146">
            <v>11700000</v>
          </cell>
          <cell r="DA146" t="str">
            <v>EJECUCION</v>
          </cell>
          <cell r="DB146">
            <v>11700000</v>
          </cell>
          <cell r="DC146">
            <v>0</v>
          </cell>
        </row>
        <row r="147">
          <cell r="F147">
            <v>11</v>
          </cell>
          <cell r="G147" t="str">
            <v>PA-11-2024</v>
          </cell>
          <cell r="H147" t="str">
            <v>CO1.PCCNTR.5736025</v>
          </cell>
          <cell r="I147">
            <v>45303</v>
          </cell>
          <cell r="J147" t="str">
            <v xml:space="preserve">1 1. Natural </v>
          </cell>
          <cell r="K147" t="str">
            <v>26 26-Persona Natural</v>
          </cell>
          <cell r="L147" t="str">
            <v>MAGDA CONSTANZA AREVALO BARRERO</v>
          </cell>
          <cell r="M147">
            <v>21148296</v>
          </cell>
          <cell r="N147">
            <v>6</v>
          </cell>
          <cell r="O147" t="str">
            <v>Villapinzon</v>
          </cell>
          <cell r="P147">
            <v>30956</v>
          </cell>
          <cell r="Q147" t="str">
            <v>Villapinzon</v>
          </cell>
          <cell r="R147" t="str">
            <v>1 1. Nacional</v>
          </cell>
          <cell r="S147" t="str">
            <v>3 3. Único Contratista</v>
          </cell>
          <cell r="T147" t="str">
            <v>CRA  52 No. 165-58 INT. 3 APTO. 301</v>
          </cell>
          <cell r="U147" t="str">
            <v>3186443451
8017784</v>
          </cell>
          <cell r="V147" t="str">
            <v>arevalo.magda@hotmail.com</v>
          </cell>
          <cell r="X147" t="str">
            <v xml:space="preserve">MEDICO VETERINARIO </v>
          </cell>
          <cell r="Y147" t="str">
            <v>NO</v>
          </cell>
          <cell r="Z147" t="str">
            <v>NO</v>
          </cell>
          <cell r="AA147" t="str">
            <v>ANTIGUO</v>
          </cell>
          <cell r="AB147" t="str">
            <v>Ninguno</v>
          </cell>
          <cell r="AC147" t="str">
            <v>MUJER</v>
          </cell>
          <cell r="AD147" t="str">
            <v>N/A</v>
          </cell>
          <cell r="AE147" t="str">
            <v>N/A</v>
          </cell>
          <cell r="AF147" t="str">
            <v>N/A</v>
          </cell>
          <cell r="AG147" t="str">
            <v>N/A</v>
          </cell>
          <cell r="AH147" t="str">
            <v>https://community.secop.gov.co/Public/Tendering/OpportunityDetail/Index?noticeUID=CO1.NTC.5426264&amp;isFromPublicArea=True&amp;isModal=False</v>
          </cell>
          <cell r="AI147">
            <v>45303</v>
          </cell>
          <cell r="AJ147">
            <v>45307</v>
          </cell>
          <cell r="AK147" t="str">
            <v>2 2. Meses</v>
          </cell>
          <cell r="AL147">
            <v>3</v>
          </cell>
          <cell r="AM147">
            <v>90</v>
          </cell>
          <cell r="AN147">
            <v>45397</v>
          </cell>
          <cell r="AO147" t="str">
            <v>ENERO</v>
          </cell>
          <cell r="AP147">
            <v>14274150</v>
          </cell>
          <cell r="AQ147">
            <v>3</v>
          </cell>
          <cell r="AR147">
            <v>4758050</v>
          </cell>
          <cell r="AS147" t="str">
            <v>Profesional V</v>
          </cell>
          <cell r="AT147" t="str">
            <v>1. Pesos Colombianos</v>
          </cell>
          <cell r="AU147" t="str">
            <v>17 17. Contrato de Prestación de Servicios</v>
          </cell>
          <cell r="AV147" t="str">
            <v>Contratos de prestación de servicios profesionales y de apoyo a la gestión</v>
          </cell>
          <cell r="AW147" t="str">
            <v xml:space="preserve">31 31-Servicios Profesionales </v>
          </cell>
          <cell r="AX147" t="str">
            <v>NA</v>
          </cell>
          <cell r="AY147" t="str">
            <v>5 5. Contratación directa</v>
          </cell>
          <cell r="AZ147" t="str">
            <v>33 Prestación de Servicios Profesionales y Apoyo (5-8)</v>
          </cell>
          <cell r="BA147" t="str">
            <v>Prestación Servicios</v>
          </cell>
          <cell r="BB147" t="str">
            <v>1 1. Ley 80</v>
          </cell>
          <cell r="BC147" t="str">
            <v>BRINDAR ACOMPANAMIENTO PROFESIONAL EN EL SEGUIMIENTO DE LA EJECUClON FISICA DE LAS ATENCIONES MEDICO VETERINARIAS OFRECIDAS TRAVES DE LOS PROGRAMAS DE LA SUBDIRECCION DE ATENClON A LA FAUNA EN EL DISTRITO CAPITAL.</v>
          </cell>
          <cell r="BD147" t="str">
            <v>1. Realizar el seguimiento al plan de acción en Lo que respecta a la ejecución física de las metas de los proyectos de inversión a cargo de la Subdirección de Atención a la Fauna.2. Elaborar los informes de gestión, en cuanto a la ejecución física de las metas de los proyectos de inversión. 3. Realizar el reporte mensual de productos, metas y resultados (PMR) de los proyectos de inversión a la Oficina Asesora de Planeación. 4. Hacer seguimiento a los indicadores de gestión de cada uno de los proyectos de inversión. 5. Analizar y consolidar la información relacionada con el reporte del Plan Operative Anual-POA. 6. Llevar seguimiento al plan de mejoramiento y mapas de riesgo de la Subdirección de Atención a la Fauna. 7. Asistir a las reuniones a las que sea convocado para el adecuado cumplimiento de las obligaciones del contrato.8. Consolidar y reportar la información generada por los programas de la Subdirección de Atención a la Fauna al Observatorio de Investigación. 9. Las demás que le sean asignadas por el supervisor del contrato.</v>
          </cell>
          <cell r="BE147" t="str">
            <v>SUBDIRECCIÓN DE ATENCION A LA FAUNA</v>
          </cell>
          <cell r="BF147" t="str">
            <v>MEDICO VETERINARIA UCA</v>
          </cell>
          <cell r="BH147">
            <v>1105673572</v>
          </cell>
          <cell r="BI147">
            <v>0</v>
          </cell>
          <cell r="BJ147" t="str">
            <v>OSCAR ALEXANDER JIMENEZ MANTHA</v>
          </cell>
          <cell r="BK147" t="str">
            <v>Subdirector de Atención a la Fauna</v>
          </cell>
          <cell r="BL147" t="str">
            <v>SUBDIRECCIÓN DE ATENCIÓN A LA FAUNA</v>
          </cell>
          <cell r="BM147" t="str">
            <v>JESUS ALBERTO MARTINEZ CESPEDES</v>
          </cell>
          <cell r="BN147" t="str">
            <v>1 1. Inversión</v>
          </cell>
          <cell r="BO147" t="str">
            <v>7551-2</v>
          </cell>
          <cell r="BP147" t="str">
            <v>6 6: Prestacion de servicios</v>
          </cell>
          <cell r="BQ147" t="str">
            <v>3</v>
          </cell>
          <cell r="BS147">
            <v>36</v>
          </cell>
          <cell r="BT147">
            <v>14274150</v>
          </cell>
          <cell r="BU147" t="str">
            <v xml:space="preserve">1 1. Nacional </v>
          </cell>
          <cell r="BV147" t="str">
            <v>1 1. Ingresos Corrientes</v>
          </cell>
          <cell r="CY147">
            <v>45397</v>
          </cell>
          <cell r="CZ147">
            <v>14274150</v>
          </cell>
          <cell r="DA147" t="str">
            <v>EJECUCION</v>
          </cell>
          <cell r="DB147">
            <v>14274150</v>
          </cell>
          <cell r="DC147">
            <v>0</v>
          </cell>
        </row>
        <row r="148">
          <cell r="F148">
            <v>14</v>
          </cell>
          <cell r="G148" t="str">
            <v>PA-014-2024</v>
          </cell>
          <cell r="H148" t="str">
            <v xml:space="preserve">	CO1.PCCNTR.5729109</v>
          </cell>
          <cell r="I148">
            <v>45302</v>
          </cell>
          <cell r="J148" t="str">
            <v xml:space="preserve">1 1. Natural </v>
          </cell>
          <cell r="K148" t="str">
            <v>26 26-Persona Natural</v>
          </cell>
          <cell r="L148" t="str">
            <v>DAVID ALBERTO BRAVO BERMUDEZ</v>
          </cell>
          <cell r="M148">
            <v>1018425483</v>
          </cell>
          <cell r="N148">
            <v>5</v>
          </cell>
          <cell r="O148" t="str">
            <v>Bogotá</v>
          </cell>
          <cell r="P148">
            <v>32659</v>
          </cell>
          <cell r="Q148" t="str">
            <v>Bogotá</v>
          </cell>
          <cell r="R148" t="str">
            <v>1 1. Nacional</v>
          </cell>
          <cell r="S148" t="str">
            <v>3 3. Único Contratista</v>
          </cell>
          <cell r="T148" t="str">
            <v>CL 57 F SUR 71 24 BL 1 INT 14</v>
          </cell>
          <cell r="U148">
            <v>3134222729</v>
          </cell>
          <cell r="V148" t="str">
            <v>dabravob@unal.edu.co</v>
          </cell>
          <cell r="X148" t="str">
            <v>MEDICINA VETERINARIA MASTER EN ETOLOGIA CLINICA</v>
          </cell>
          <cell r="Y148" t="str">
            <v>NO</v>
          </cell>
          <cell r="Z148" t="str">
            <v>NO</v>
          </cell>
          <cell r="AA148" t="str">
            <v>ANTIGUO</v>
          </cell>
          <cell r="AC148" t="str">
            <v>HOMBRE</v>
          </cell>
          <cell r="AD148" t="str">
            <v>N/A</v>
          </cell>
          <cell r="AE148" t="str">
            <v>N/A</v>
          </cell>
          <cell r="AF148" t="str">
            <v>N/A</v>
          </cell>
          <cell r="AG148" t="str">
            <v>N/A</v>
          </cell>
          <cell r="AH148" t="str">
            <v>https://community.secop.gov.co/Public/Tendering/OpportunityDetail/Index?noticeUID=CO1.NTC.5416486&amp;isFromPublicArea=True&amp;isModal=False</v>
          </cell>
          <cell r="AI148">
            <v>45302</v>
          </cell>
          <cell r="AJ148">
            <v>45303</v>
          </cell>
          <cell r="AK148" t="str">
            <v>2 2. Meses</v>
          </cell>
          <cell r="AL148">
            <v>3</v>
          </cell>
          <cell r="AM148">
            <v>90</v>
          </cell>
          <cell r="AN148">
            <v>45393</v>
          </cell>
          <cell r="AO148" t="str">
            <v>ENERO</v>
          </cell>
          <cell r="AP148">
            <v>14274150</v>
          </cell>
          <cell r="AQ148">
            <v>3</v>
          </cell>
          <cell r="AR148">
            <v>4758050</v>
          </cell>
          <cell r="AS148" t="str">
            <v>Profesional V</v>
          </cell>
          <cell r="AT148" t="str">
            <v>1. Pesos Colombianos</v>
          </cell>
          <cell r="AU148" t="str">
            <v>17 17. Contrato de Prestación de Servicios</v>
          </cell>
          <cell r="AV148" t="str">
            <v>Contratos de prestación de servicios profesionales y de apoyo a la gestión</v>
          </cell>
          <cell r="AW148" t="str">
            <v xml:space="preserve">31 31-Servicios Profesionales </v>
          </cell>
          <cell r="AX148" t="str">
            <v>NA</v>
          </cell>
          <cell r="AY148" t="str">
            <v>5 5. Contratación directa</v>
          </cell>
          <cell r="AZ148" t="str">
            <v>33 Prestación de Servicios Profesionales y Apoyo (5-8)</v>
          </cell>
          <cell r="BA148" t="str">
            <v>Prestación Servicios</v>
          </cell>
          <cell r="BB148" t="str">
            <v>1 1. Ley 80</v>
          </cell>
          <cell r="BC148" t="str">
            <v>PRESTAR LOS SERVICIOS PROFESIONALES PARA ARTICULAR TECNICAMENTE LAS ACTIVIDADES DE GESTION, CONTROL, COORDINACION Y SEGUIMIENTO DEL EQUIPO DE COMPORTAMIENTO DE LA UNIDAD DE CUIDADO ANIMAL</v>
          </cell>
          <cell r="BD148" t="str">
            <v>1. Emitir conceptos técnicos comportamentales de
los diversos programas de la subdirección de atención a la fauna
2. Apoyar la supervisión y seguimiento en la ejecución de los contratos que le sean designados
por el supervisor.
3. Hacer seguimiento de los animales en procesos de rehabilitación conductual y con
psicofármacos, modificar las dosis de estos y los planes de tratamiento según sea necesario
4. Actualizar la base de datos de los animales atendidos en el programa de comportamiento animal
y enriquecimiento ambiental.
5. Gestionar, organizar o participar en capacitaciones y charlas desde el área de comportamiento
a otros equipos y programas, así como charlas externas solicitadas.
6. Coordinar apoyo del equipo de comportamiento a jornadas de adopción del mes.
7. Establecer horarios, asignar zonas y tareas específicas del equipo de comportamiento y
enriquecimiento ambiental en la unidad de cuidado animal y en apoyos solicitados por otros
programas y entidades.
8. Supervisar y aprobar planes mensuales de enriquecimiento de las diversas zonas de la unidad.
9. Asistir y participar em las reuniones, mesas de trabajo y capacitaciones que sean desarrolladas
por los diferentes programas del idpyba
10. Apoyar las jornadas de adopciones o brigadas médicas en las que se le solicite el
acompañamiento.
11. Contar con elementos básicos que le permitan cumplir adecuadamente sus obligaciones
contractuales.
12. Articular técnicamente la respuesta a requerimientos y/o derechos de petición que sean
presentados por la ciudadanía y entidades, correspondientes al área de comportamiento animal.
13. Organizar la documentación producida y recibida en ejercicio de sus funciones de acuerdo con
los procedimientos de gestión documental vigentes, así como gestionar las transferencias
primarias conforme a la tabla de retención documental de la entidad.
14. Las demás obligaciones requeridas y que se relacionen con el objeto contractual</v>
          </cell>
          <cell r="BE148" t="str">
            <v>SUBDIRECCIÓN DE ATENCION A LA FAUNA</v>
          </cell>
          <cell r="BF148" t="str">
            <v>COMPORTAMIENTO</v>
          </cell>
          <cell r="BH148">
            <v>1105673572</v>
          </cell>
          <cell r="BI148">
            <v>0</v>
          </cell>
          <cell r="BJ148" t="str">
            <v>OSCAR ALEXANDER JIMENEZ MANTHA</v>
          </cell>
          <cell r="BK148" t="str">
            <v>Subdirector de Atención a la Fauna</v>
          </cell>
          <cell r="BL148" t="str">
            <v>SUBDIRECCIÓN DE ATENCIÓN A LA FAUNA</v>
          </cell>
          <cell r="BM148" t="str">
            <v>JESUS ALBERTO MARTINEZ CESPEDES</v>
          </cell>
          <cell r="BN148" t="str">
            <v>1 1. Inversión</v>
          </cell>
          <cell r="BO148" t="str">
            <v>7551-2</v>
          </cell>
          <cell r="BP148" t="str">
            <v>6 6: Prestacion de servicios</v>
          </cell>
          <cell r="BQ148" t="str">
            <v>26</v>
          </cell>
          <cell r="BS148">
            <v>10</v>
          </cell>
          <cell r="BT148">
            <v>14274150</v>
          </cell>
          <cell r="BU148" t="str">
            <v xml:space="preserve">1 1. Nacional </v>
          </cell>
          <cell r="BV148" t="str">
            <v>1 1. Ingresos Corrientes</v>
          </cell>
          <cell r="CY148">
            <v>45393</v>
          </cell>
          <cell r="CZ148">
            <v>14274150</v>
          </cell>
          <cell r="DA148" t="str">
            <v>EJECUCION</v>
          </cell>
          <cell r="DB148">
            <v>14274150</v>
          </cell>
          <cell r="DC148">
            <v>0</v>
          </cell>
        </row>
        <row r="149">
          <cell r="F149">
            <v>26</v>
          </cell>
          <cell r="G149" t="str">
            <v>PA-026-2024</v>
          </cell>
          <cell r="H149" t="str">
            <v>CO1.PCCNTR.5731961</v>
          </cell>
          <cell r="I149">
            <v>45302</v>
          </cell>
          <cell r="J149" t="str">
            <v xml:space="preserve">1 1. Natural </v>
          </cell>
          <cell r="K149" t="str">
            <v>26 26-Persona Natural</v>
          </cell>
          <cell r="L149" t="str">
            <v>JOHAN RENE NEIRA FUENTES</v>
          </cell>
          <cell r="M149">
            <v>13873931</v>
          </cell>
          <cell r="N149">
            <v>5</v>
          </cell>
          <cell r="O149" t="str">
            <v>Bucaramanga</v>
          </cell>
          <cell r="P149">
            <v>29931</v>
          </cell>
          <cell r="Q149" t="str">
            <v>Bucaramanga</v>
          </cell>
          <cell r="R149" t="str">
            <v>1 1. Nacional</v>
          </cell>
          <cell r="S149" t="str">
            <v>3 3. Único Contratista</v>
          </cell>
          <cell r="T149" t="str">
            <v>KR 18A W 61 35</v>
          </cell>
          <cell r="U149">
            <v>576076835680</v>
          </cell>
          <cell r="V149" t="str">
            <v>johan.neiramvz@gmail.com</v>
          </cell>
          <cell r="X149" t="str">
            <v>MEDICINA VETERINARIA Y ZOOTECNIA ESPECIALISTA EN BIENESTAR ANIMAL Y ETOLOGIA</v>
          </cell>
          <cell r="Y149" t="str">
            <v>NO</v>
          </cell>
          <cell r="Z149" t="str">
            <v>NO</v>
          </cell>
          <cell r="AA149" t="str">
            <v>ANTIGUO</v>
          </cell>
          <cell r="AB149" t="str">
            <v>Ninguno</v>
          </cell>
          <cell r="AC149" t="str">
            <v>HOMBRE</v>
          </cell>
          <cell r="AD149" t="str">
            <v>N/A</v>
          </cell>
          <cell r="AE149" t="str">
            <v>N/A</v>
          </cell>
          <cell r="AF149" t="str">
            <v>N/A</v>
          </cell>
          <cell r="AG149" t="str">
            <v>N/A</v>
          </cell>
          <cell r="AH149" t="str">
            <v>https://community.secop.gov.co/Public/Tendering/OpportunityDetail/Index?noticeUID=CO1.NTC.5417409&amp;isFromPublicArea=True&amp;isModal=False</v>
          </cell>
          <cell r="AI149">
            <v>45303</v>
          </cell>
          <cell r="AJ149">
            <v>45307</v>
          </cell>
          <cell r="AK149" t="str">
            <v>2 2. Meses</v>
          </cell>
          <cell r="AL149">
            <v>3</v>
          </cell>
          <cell r="AM149">
            <v>90</v>
          </cell>
          <cell r="AN149">
            <v>45397</v>
          </cell>
          <cell r="AO149" t="str">
            <v>ENERO</v>
          </cell>
          <cell r="AP149">
            <v>14242500</v>
          </cell>
          <cell r="AQ149">
            <v>3</v>
          </cell>
          <cell r="AR149">
            <v>4747500</v>
          </cell>
          <cell r="AS149" t="str">
            <v>Profesional V</v>
          </cell>
          <cell r="AT149" t="str">
            <v>1. Pesos Colombianos</v>
          </cell>
          <cell r="AU149" t="str">
            <v>17 17. Contrato de Prestación de Servicios</v>
          </cell>
          <cell r="AV149" t="str">
            <v>Contratos de prestación de servicios profesionales y de apoyo a la gestión</v>
          </cell>
          <cell r="AW149" t="str">
            <v xml:space="preserve">31 31-Servicios Profesionales </v>
          </cell>
          <cell r="AX149" t="str">
            <v>NA</v>
          </cell>
          <cell r="AY149" t="str">
            <v>5 5. Contratación directa</v>
          </cell>
          <cell r="AZ149" t="str">
            <v>33 Prestación de Servicios Profesionales y Apoyo (5-8)</v>
          </cell>
          <cell r="BA149" t="str">
            <v>Prestación Servicios</v>
          </cell>
          <cell r="BB149" t="str">
            <v>1 1. Ley 80</v>
          </cell>
          <cell r="BC149" t="str">
            <v>PRESTAR LOS SERVICIOS PROFESIONALES PARA ARTICULAR
TECNICAMENTE LAS ACTIVIDADES DE GESTION, CONTROL, COORDINAClON Y SEGUIMIENTO DE LA ESTRATEGIA CAPTURA,
ESTER!LIZA Y SUELTA - CES</v>
          </cell>
          <cell r="BD149" t="str">
            <v>1 Apoyar a la supervisión y verificación a los contratos designados de conformidad con la normatividad vigente 2. Programar y acompañar las tenciones realizadas en los puntos críticos de caninos establecidos como tal para las diferentes atenciones por el IDPYBA, con articulación intra e interinstitucional, elaboración de acta y cargue en la plataforma que corresponda. 3. Elaborar semanalmente a la supervisión, el cronograma de actividades a seguir cada semana para la realización de captura de perros y/o gatos en habitabilidad de calle y/o con propietario en condición de vulnerabilidad en el distrito capital, acorde a la base ces de peticiones, los puntos criticos de caninos y felinos a atender, disponibilidad de personal y disponibilidad de las diferentes jornadas de esterilización programadas dela entidad contratante. 4. Realizar el cronograma de talento humano y solicitud de vehículos. 5. Gestionar el traslado con los trasportes dispuestos para tal fin por la entidad contratante y el ingreso de los animales capturados a los puntos de esterilización de la entidad. de ser necesario, gestionar el traslado al área misional de la entidad contratante que requiera la atención del animal capturado. 6. Realizar la solicitud de los elementos, medicamentos, equipos e insumos para el desarrollo de la estrategia, asi como, llevar el control y custodia de los elementos de trabajo e insumos dispuestos para el cumplimiento de esta. 7. Custodiar el proyector de aire tipo rifle para dardos tranquilizantes, asi como realizar la dosificación de medicamentos y elaborar dardo, ejecutando el seguimiento post tranquilización del animal capturado. de cada actividad realizar acta acorde a Io establecido en el 8. Apoyar desde su conocimiento y experticia las mesas de trabajo institucional, intersectorial e interinstitucional de acuerdo con la solicitud que realice el supervisor, donde se requiera para llevar a cabo la implementación de las estrategias de intervención de esterilización de animales en habitabilidad de calle, entregando acta de las reuniones participadas. 9. Participar de las mesas de trabajo y reuniones convocadas por las diferentes áreas y dependencias del instituto, en el marco del objeto contractual. 10. Articular técnicamente la respuesta de requerimientos y/o derechos de petición que sean presentados por la ciudadanía y entidades, correspondientes al objeto contractual.11. Apoyar las jornadas de adopciones o brigadas médicas en las que se solicite el acompanamiento.12. Las demás obligaciones que le sean asignadas por parte del supervisor del contrato y que se relacionen con el objeto contractual</v>
          </cell>
          <cell r="BE149" t="str">
            <v>SUBDIRECCIÓN DE ATENCION A LA FAUNA</v>
          </cell>
          <cell r="BF149" t="str">
            <v>CES</v>
          </cell>
          <cell r="BH149">
            <v>1105673572</v>
          </cell>
          <cell r="BI149">
            <v>0</v>
          </cell>
          <cell r="BJ149" t="str">
            <v>OSCAR ALEXANDER JIMENEZ MANTHA</v>
          </cell>
          <cell r="BK149" t="str">
            <v>Subdirector de Atención a la Fauna</v>
          </cell>
          <cell r="BL149" t="str">
            <v>SUBDIRECCIÓN DE ATENCIÓN A LA FAUNA</v>
          </cell>
          <cell r="BM149" t="str">
            <v>JESUS ALBERTO MARTINEZ CESPEDES</v>
          </cell>
          <cell r="BN149" t="str">
            <v>1 1. Inversión</v>
          </cell>
          <cell r="BO149" t="str">
            <v>7551-4</v>
          </cell>
          <cell r="BP149" t="str">
            <v>6 6: Prestacion de servicios</v>
          </cell>
          <cell r="BQ149" t="str">
            <v>54</v>
          </cell>
          <cell r="BS149">
            <v>14</v>
          </cell>
          <cell r="BT149">
            <v>14242500</v>
          </cell>
          <cell r="BU149" t="str">
            <v xml:space="preserve">1 1. Nacional </v>
          </cell>
          <cell r="BV149" t="str">
            <v>1 1. Ingresos Corrientes</v>
          </cell>
          <cell r="CY149">
            <v>45397</v>
          </cell>
          <cell r="CZ149">
            <v>14242500</v>
          </cell>
          <cell r="DA149" t="str">
            <v>EJECUCION</v>
          </cell>
          <cell r="DB149">
            <v>14242500</v>
          </cell>
          <cell r="DC149">
            <v>0</v>
          </cell>
        </row>
        <row r="150">
          <cell r="F150">
            <v>41</v>
          </cell>
          <cell r="G150" t="str">
            <v>PA-041-2024</v>
          </cell>
          <cell r="I150">
            <v>45306</v>
          </cell>
          <cell r="J150" t="str">
            <v xml:space="preserve">1 1. Natural </v>
          </cell>
          <cell r="K150" t="str">
            <v>26 26-Persona Natural</v>
          </cell>
          <cell r="L150" t="str">
            <v>KAROL NATALIA CORDOBA MORENO</v>
          </cell>
          <cell r="M150">
            <v>1022378969</v>
          </cell>
          <cell r="N150">
            <v>5</v>
          </cell>
          <cell r="O150" t="str">
            <v>Bogotá</v>
          </cell>
          <cell r="P150">
            <v>33878</v>
          </cell>
          <cell r="Q150" t="str">
            <v>Bogotá</v>
          </cell>
          <cell r="R150" t="str">
            <v>1 1. Nacional</v>
          </cell>
          <cell r="S150" t="str">
            <v>3 3. Único Contratista</v>
          </cell>
          <cell r="T150" t="str">
            <v>AK 15 170 81</v>
          </cell>
          <cell r="U150">
            <v>3007478579</v>
          </cell>
          <cell r="V150" t="str">
            <v>nataliacordobal 992@gmail.com</v>
          </cell>
          <cell r="X150" t="str">
            <v>MEDECINA VETERINARIA - DERECHO - ESPECIALIZACION EN LABORATORIO CLINICO VETERINARIO</v>
          </cell>
          <cell r="Y150" t="str">
            <v>NO</v>
          </cell>
          <cell r="Z150" t="str">
            <v>NO</v>
          </cell>
          <cell r="AA150" t="str">
            <v>ANTIGUO</v>
          </cell>
          <cell r="AC150" t="str">
            <v>MUJER</v>
          </cell>
          <cell r="AD150" t="str">
            <v>N/A</v>
          </cell>
          <cell r="AE150" t="str">
            <v>N/A</v>
          </cell>
          <cell r="AF150" t="str">
            <v>N/A</v>
          </cell>
          <cell r="AG150" t="str">
            <v>N/A</v>
          </cell>
          <cell r="AH150" t="str">
            <v>https://community.secop.gov.co/Public/Tendering/ContractNoticePhases/View?PPI=CO1.PPI.29209360&amp;isFromPublicArea=True&amp;isModal=False</v>
          </cell>
          <cell r="AI150">
            <v>45308</v>
          </cell>
          <cell r="AJ150">
            <v>45316</v>
          </cell>
          <cell r="AK150" t="str">
            <v>2 2. Meses</v>
          </cell>
          <cell r="AL150">
            <v>3</v>
          </cell>
          <cell r="AM150">
            <v>90</v>
          </cell>
          <cell r="AN150">
            <v>45406</v>
          </cell>
          <cell r="AO150" t="str">
            <v>ENERO</v>
          </cell>
          <cell r="AP150">
            <v>14274150</v>
          </cell>
          <cell r="AQ150">
            <v>3</v>
          </cell>
          <cell r="AR150">
            <v>4758050</v>
          </cell>
          <cell r="AS150" t="str">
            <v>Profesional V</v>
          </cell>
          <cell r="AT150" t="str">
            <v>1. Pesos Colombianos</v>
          </cell>
          <cell r="AU150" t="str">
            <v>17 17. Contrato de Prestación de Servicios</v>
          </cell>
          <cell r="AV150" t="str">
            <v>Contratos de prestación de servicios profesionales y de apoyo a la gestión</v>
          </cell>
          <cell r="AW150" t="str">
            <v xml:space="preserve">31 31-Servicios Profesionales </v>
          </cell>
          <cell r="AX150" t="str">
            <v>NA</v>
          </cell>
          <cell r="AY150" t="str">
            <v>5 5. Contratación directa</v>
          </cell>
          <cell r="AZ150" t="str">
            <v>33 Prestación de Servicios Profesionales y Apoyo (5-8)</v>
          </cell>
          <cell r="BA150" t="str">
            <v>Prestación Servicios</v>
          </cell>
          <cell r="BB150" t="str">
            <v>1 1. Ley 80</v>
          </cell>
          <cell r="BC150" t="str">
            <v>PRESTAR LOS SERVICIOS PROFESIONALES PARA REALIZAR, PROCESAR Y GESTIONAR ACTIVIDADES EN LABORATORIO CLINICO VETERINARIO, IMPLEMENTACION, DESARROLLO Y SEGUIMIENTO DE LOS PROGRAMAS DE GESTION INTEGRAL, BIENESTAR ANIMAL Y CUSTODIA EN EL DISTRITO CAPITAL.</v>
          </cell>
          <cell r="BE150" t="str">
            <v>SUBDIRECCIÓN DE ATENCION A LA FAUNA</v>
          </cell>
          <cell r="BF150" t="str">
            <v>MEDICO VETERINARIA UCA</v>
          </cell>
          <cell r="BH150">
            <v>1105673572</v>
          </cell>
          <cell r="BI150">
            <v>0</v>
          </cell>
          <cell r="BJ150" t="str">
            <v>OSCAR ALEXANDER JIMENEZ MANTHA</v>
          </cell>
          <cell r="BK150" t="str">
            <v>Subdirector de Atención a la Fauna</v>
          </cell>
          <cell r="BL150" t="str">
            <v>SUBDIRECCIÓN DE ATENCIÓN A LA FAUNA</v>
          </cell>
          <cell r="BM150" t="str">
            <v>JESUS ALBERTO MARTINEZ CESPEDES</v>
          </cell>
          <cell r="BN150" t="str">
            <v>1 1. Inversión</v>
          </cell>
          <cell r="BO150" t="str">
            <v>7551-2</v>
          </cell>
          <cell r="BP150" t="str">
            <v>6 6: Prestacion de servicios</v>
          </cell>
          <cell r="BQ150" t="str">
            <v>57</v>
          </cell>
          <cell r="BS150">
            <v>91</v>
          </cell>
          <cell r="BT150">
            <v>14274150</v>
          </cell>
          <cell r="BU150" t="str">
            <v xml:space="preserve">1 1. Nacional </v>
          </cell>
          <cell r="BV150" t="str">
            <v>1 1. Ingresos Corrientes</v>
          </cell>
          <cell r="CY150">
            <v>45406</v>
          </cell>
          <cell r="CZ150">
            <v>14274150</v>
          </cell>
          <cell r="DA150" t="str">
            <v>EJECUCION</v>
          </cell>
          <cell r="DB150">
            <v>14274150</v>
          </cell>
          <cell r="DC150">
            <v>0</v>
          </cell>
        </row>
        <row r="151">
          <cell r="F151">
            <v>46</v>
          </cell>
          <cell r="G151" t="str">
            <v>PA-046-2024</v>
          </cell>
          <cell r="I151">
            <v>45303</v>
          </cell>
          <cell r="J151" t="str">
            <v xml:space="preserve">1 1. Natural </v>
          </cell>
          <cell r="K151" t="str">
            <v>26 26-Persona Natural</v>
          </cell>
          <cell r="L151" t="str">
            <v>FRANKLIN DAVID SASTOQUE GORDO</v>
          </cell>
          <cell r="M151">
            <v>80180966</v>
          </cell>
          <cell r="N151">
            <v>1</v>
          </cell>
          <cell r="O151" t="str">
            <v>Bogotá</v>
          </cell>
          <cell r="P151">
            <v>29778</v>
          </cell>
          <cell r="Q151" t="str">
            <v>Bogotá</v>
          </cell>
          <cell r="R151" t="str">
            <v>1 1. Nacional</v>
          </cell>
          <cell r="S151" t="str">
            <v>3 3. Único Contratista</v>
          </cell>
          <cell r="T151" t="str">
            <v>CRA 113 c # 145 51 Apto 101</v>
          </cell>
          <cell r="U151">
            <v>3222595104</v>
          </cell>
          <cell r="V151" t="str">
            <v>franklin.sastoquegordo@gmail.com</v>
          </cell>
          <cell r="X151" t="str">
            <v>ADMINISTRADOR PÚBLICO ESPECIALISTA EN GERENCIA DE PROYECTOS</v>
          </cell>
          <cell r="Y151" t="str">
            <v>NO</v>
          </cell>
          <cell r="Z151" t="str">
            <v>NO</v>
          </cell>
          <cell r="AA151" t="str">
            <v>ANTIGUO</v>
          </cell>
          <cell r="AB151" t="str">
            <v>Ninguno</v>
          </cell>
          <cell r="AC151" t="str">
            <v>HOMBRE</v>
          </cell>
          <cell r="AD151" t="str">
            <v>N/A</v>
          </cell>
          <cell r="AE151" t="str">
            <v>N/A</v>
          </cell>
          <cell r="AF151" t="str">
            <v>N/A</v>
          </cell>
          <cell r="AG151" t="str">
            <v>N/A</v>
          </cell>
          <cell r="AH151" t="str">
            <v>https://community.secop.gov.co/Public/Tendering/ContractNoticePhases/View?PPI=CO1.PPI.29176150&amp;isFromPublicArea=True&amp;isModal=False</v>
          </cell>
          <cell r="AI151">
            <v>45303</v>
          </cell>
          <cell r="AJ151">
            <v>45307</v>
          </cell>
          <cell r="AK151" t="str">
            <v>2 2. Meses</v>
          </cell>
          <cell r="AL151">
            <v>3</v>
          </cell>
          <cell r="AM151">
            <v>90</v>
          </cell>
          <cell r="AN151">
            <v>45397</v>
          </cell>
          <cell r="AO151" t="str">
            <v>ENERO</v>
          </cell>
          <cell r="AP151">
            <v>14274000</v>
          </cell>
          <cell r="AQ151">
            <v>3</v>
          </cell>
          <cell r="AR151">
            <v>4758000</v>
          </cell>
          <cell r="AS151" t="str">
            <v>Profesional V</v>
          </cell>
          <cell r="AT151" t="str">
            <v>1. Pesos Colombianos</v>
          </cell>
          <cell r="AU151" t="str">
            <v>17 17. Contrato de Prestación de Servicios</v>
          </cell>
          <cell r="AV151" t="str">
            <v>Contratos de prestación de servicios profesionales y de apoyo a la gestión</v>
          </cell>
          <cell r="AW151" t="str">
            <v xml:space="preserve">31 31-Servicios Profesionales </v>
          </cell>
          <cell r="AX151" t="str">
            <v>NA</v>
          </cell>
          <cell r="AY151" t="str">
            <v>5 5. Contratación directa</v>
          </cell>
          <cell r="AZ151" t="str">
            <v>33 Prestación de Servicios Profesionales y Apoyo (5-8)</v>
          </cell>
          <cell r="BA151" t="str">
            <v>Prestación Servicios</v>
          </cell>
          <cell r="BB151" t="str">
            <v>1 1. Ley 80</v>
          </cell>
          <cell r="BC151" t="str">
            <v>PRESTAR LOS SERVICIOS PROFESIONALES PARA REALIZAR EL ACOMPAÑAMIENTO ADMINISTRATIVO, FINANCIERO Y CONTRACTUAL DE LOS PROCESOS A CARGO DE LA SUBDIRECCIÓN DE GESTIÓN CORPORATIVA</v>
          </cell>
          <cell r="BE151" t="str">
            <v>SUBDIRECCIÓN DE GESTIÓN CORPORATIVA</v>
          </cell>
          <cell r="BF151" t="str">
            <v>ADMINISTRATIVO</v>
          </cell>
          <cell r="BH151">
            <v>79952688</v>
          </cell>
          <cell r="BI151">
            <v>9</v>
          </cell>
          <cell r="BJ151" t="str">
            <v>JESUS ALBERTO MARTINEZ CESPEDES</v>
          </cell>
          <cell r="BK151" t="str">
            <v>Subdirector de Gestión Corporativa</v>
          </cell>
          <cell r="BL151" t="str">
            <v>SUBDIRECCIÓN DE GESTIÓN CORPORATIVA</v>
          </cell>
          <cell r="BM151" t="str">
            <v>JESUS ALBERTO MARTINEZ CESPEDES</v>
          </cell>
          <cell r="BN151" t="str">
            <v>1 1. Inversión</v>
          </cell>
          <cell r="BO151" t="str">
            <v>7550-6</v>
          </cell>
          <cell r="BP151" t="str">
            <v>6 6: Prestacion de servicios</v>
          </cell>
          <cell r="BQ151" t="str">
            <v>100</v>
          </cell>
          <cell r="BS151">
            <v>43</v>
          </cell>
          <cell r="BT151">
            <v>14274000</v>
          </cell>
          <cell r="BU151" t="str">
            <v xml:space="preserve">1 1. Nacional </v>
          </cell>
          <cell r="BV151" t="str">
            <v>1 1. Ingresos Corrientes</v>
          </cell>
          <cell r="CY151">
            <v>45397</v>
          </cell>
          <cell r="CZ151">
            <v>14274000</v>
          </cell>
          <cell r="DA151" t="str">
            <v>EJECUCION</v>
          </cell>
          <cell r="DB151">
            <v>14274000</v>
          </cell>
          <cell r="DC151">
            <v>0</v>
          </cell>
        </row>
        <row r="152">
          <cell r="F152">
            <v>51</v>
          </cell>
          <cell r="G152" t="str">
            <v>PA-051-2024</v>
          </cell>
          <cell r="I152">
            <v>45308</v>
          </cell>
          <cell r="J152" t="str">
            <v xml:space="preserve">1 1. Natural </v>
          </cell>
          <cell r="K152" t="str">
            <v>26 26-Persona Natural</v>
          </cell>
          <cell r="L152" t="str">
            <v>JHONATAN VARON MOLANO</v>
          </cell>
          <cell r="M152">
            <v>1018440906</v>
          </cell>
          <cell r="N152">
            <v>1</v>
          </cell>
          <cell r="O152" t="str">
            <v>Bogotá</v>
          </cell>
          <cell r="P152">
            <v>33227</v>
          </cell>
          <cell r="Q152" t="str">
            <v>Bogotá</v>
          </cell>
          <cell r="R152" t="str">
            <v>1 1. Nacional</v>
          </cell>
          <cell r="S152" t="str">
            <v>3 3. Único Contratista</v>
          </cell>
          <cell r="T152" t="str">
            <v>CL 16 I BIS A 104 21</v>
          </cell>
          <cell r="U152">
            <v>3124218526</v>
          </cell>
          <cell r="V152" t="str">
            <v xml:space="preserve">jonvaron7@gmail.com  </v>
          </cell>
          <cell r="X152" t="str">
            <v>MEDICINA VETERINARIA</v>
          </cell>
          <cell r="Y152" t="str">
            <v>NO</v>
          </cell>
          <cell r="Z152" t="str">
            <v>NO</v>
          </cell>
          <cell r="AA152" t="str">
            <v>ANTIGUO</v>
          </cell>
          <cell r="AB152" t="str">
            <v>Ninguno</v>
          </cell>
          <cell r="AC152" t="str">
            <v>HOMBRE</v>
          </cell>
          <cell r="AD152" t="str">
            <v>N/A</v>
          </cell>
          <cell r="AE152" t="str">
            <v>N/A</v>
          </cell>
          <cell r="AF152" t="str">
            <v>N/A</v>
          </cell>
          <cell r="AG152" t="str">
            <v>N/A</v>
          </cell>
          <cell r="AH152" t="str">
            <v>https://community.secop.gov.co/Public/Tendering/ContractNoticePhases/View?PPI=CO1.PPI.29243076&amp;isFromPublicArea=True&amp;isModal=False</v>
          </cell>
          <cell r="AI152">
            <v>45309</v>
          </cell>
          <cell r="AJ152">
            <v>45314</v>
          </cell>
          <cell r="AK152" t="str">
            <v>2 2. Meses</v>
          </cell>
          <cell r="AL152">
            <v>3</v>
          </cell>
          <cell r="AM152">
            <v>90</v>
          </cell>
          <cell r="AN152">
            <v>45404</v>
          </cell>
          <cell r="AO152" t="str">
            <v>ENERO</v>
          </cell>
          <cell r="AP152">
            <v>14274150</v>
          </cell>
          <cell r="AQ152">
            <v>3</v>
          </cell>
          <cell r="AR152">
            <v>4758050</v>
          </cell>
          <cell r="AS152" t="str">
            <v>Profesional V</v>
          </cell>
          <cell r="AT152" t="str">
            <v>1. Pesos Colombianos</v>
          </cell>
          <cell r="AU152" t="str">
            <v>17 17. Contrato de Prestación de Servicios</v>
          </cell>
          <cell r="AV152" t="str">
            <v>Contratos de prestación de servicios profesionales y de apoyo a la gestión</v>
          </cell>
          <cell r="AW152" t="str">
            <v xml:space="preserve">31 31-Servicios Profesionales </v>
          </cell>
          <cell r="AX152" t="str">
            <v>NA</v>
          </cell>
          <cell r="AY152" t="str">
            <v>5 5. Contratación directa</v>
          </cell>
          <cell r="AZ152" t="str">
            <v>33 Prestación de Servicios Profesionales y Apoyo (5-8)</v>
          </cell>
          <cell r="BA152" t="str">
            <v>Prestación Servicios</v>
          </cell>
          <cell r="BB152" t="str">
            <v>1 1. Ley 80</v>
          </cell>
          <cell r="BC152" t="str">
            <v>BRINDAR ACOMPANAMIENTO PROFESIONAL RESPECTO A LA ATENCION DE CANINOS Y FELINOS, QUE SE ENCUENTRAN BAJO LOS PROGRAMAS DE ATENCION INTEGRAL Y BIENESTAR ANIMAL DEL INSTITUTO DISTRITAL DE PROTECCION Y BIENESTAR ANIMAL Y DISTRITO CAPITAL.</v>
          </cell>
          <cell r="BE152" t="str">
            <v>SUBDIRECCIÓN DE ATENCION A LA FAUNA</v>
          </cell>
          <cell r="BF152" t="str">
            <v>MEDICO VETERINARIA UCA</v>
          </cell>
          <cell r="BH152">
            <v>1105673572</v>
          </cell>
          <cell r="BI152">
            <v>0</v>
          </cell>
          <cell r="BJ152" t="str">
            <v>OSCAR ALEXANDER JIMENEZ MANTHA</v>
          </cell>
          <cell r="BK152" t="str">
            <v>Subdirector de Atención a la Fauna</v>
          </cell>
          <cell r="BL152" t="str">
            <v>SUBDIRECCIÓN DE ATENCIÓN A LA FAUNA</v>
          </cell>
          <cell r="BM152" t="str">
            <v>JESUS ALBERTO MARTINEZ CESPEDES</v>
          </cell>
          <cell r="BN152" t="str">
            <v>1 1. Inversión</v>
          </cell>
          <cell r="BO152" t="str">
            <v>7551-2</v>
          </cell>
          <cell r="BP152" t="str">
            <v>6 6: Prestacion de servicios</v>
          </cell>
          <cell r="BQ152" t="str">
            <v>58</v>
          </cell>
          <cell r="BS152">
            <v>99</v>
          </cell>
          <cell r="BT152">
            <v>14274150</v>
          </cell>
          <cell r="BU152" t="str">
            <v xml:space="preserve">1 1. Nacional </v>
          </cell>
          <cell r="BV152" t="str">
            <v>1 1. Ingresos Corrientes</v>
          </cell>
          <cell r="CY152">
            <v>45404</v>
          </cell>
          <cell r="CZ152">
            <v>14274150</v>
          </cell>
          <cell r="DA152" t="str">
            <v>EJECUCION</v>
          </cell>
          <cell r="DB152">
            <v>14274150</v>
          </cell>
          <cell r="DC152">
            <v>0</v>
          </cell>
        </row>
        <row r="153">
          <cell r="F153">
            <v>52</v>
          </cell>
          <cell r="G153" t="str">
            <v>PA-0052-2024</v>
          </cell>
          <cell r="I153">
            <v>45303</v>
          </cell>
          <cell r="J153" t="str">
            <v xml:space="preserve">1 1. Natural </v>
          </cell>
          <cell r="K153" t="str">
            <v>26 26-Persona Natural</v>
          </cell>
          <cell r="L153" t="str">
            <v>NATALY YOLANDA ROJAS DIAZ</v>
          </cell>
          <cell r="M153">
            <v>1016032489</v>
          </cell>
          <cell r="N153">
            <v>4</v>
          </cell>
          <cell r="O153" t="str">
            <v>Bogotá</v>
          </cell>
          <cell r="P153">
            <v>33262</v>
          </cell>
          <cell r="Q153" t="str">
            <v>San Juan del Cesar - Guajira</v>
          </cell>
          <cell r="R153" t="str">
            <v>1 1. Nacional</v>
          </cell>
          <cell r="S153" t="str">
            <v>3 3. Único Contratista</v>
          </cell>
          <cell r="T153" t="str">
            <v>CLL 159 No. 54-69 APTO 407 TORRE 3</v>
          </cell>
          <cell r="U153" t="str">
            <v>8116785
3003891914</v>
          </cell>
          <cell r="V153" t="str">
            <v>natalyrojasdiaz@gmail.com</v>
          </cell>
          <cell r="X153" t="str">
            <v>ABOGADA
ESPECIALISTA EN DERECHO ADMINISTRATIVO</v>
          </cell>
          <cell r="Y153" t="str">
            <v>NO</v>
          </cell>
          <cell r="Z153" t="str">
            <v>NO</v>
          </cell>
          <cell r="AA153" t="str">
            <v>ANTIGUO</v>
          </cell>
          <cell r="AB153" t="str">
            <v>Ninguno</v>
          </cell>
          <cell r="AC153" t="str">
            <v>MUJER</v>
          </cell>
          <cell r="AD153" t="str">
            <v>N/A</v>
          </cell>
          <cell r="AE153" t="str">
            <v>N/A</v>
          </cell>
          <cell r="AF153" t="str">
            <v>N/A</v>
          </cell>
          <cell r="AG153" t="str">
            <v>N/A</v>
          </cell>
          <cell r="AH153" t="str">
            <v>https://community.secop.gov.co/Public/Tendering/OpportunityDetail/Index?noticeUID=CO1.NTC.5427323&amp;isFromPublicArea=True&amp;isModal=False</v>
          </cell>
          <cell r="AI153">
            <v>45303</v>
          </cell>
          <cell r="AJ153">
            <v>45307</v>
          </cell>
          <cell r="AK153" t="str">
            <v>2 2. Meses</v>
          </cell>
          <cell r="AL153">
            <v>3</v>
          </cell>
          <cell r="AM153">
            <v>90</v>
          </cell>
          <cell r="AN153">
            <v>45397</v>
          </cell>
          <cell r="AO153" t="str">
            <v>ENERO</v>
          </cell>
          <cell r="AP153">
            <v>14274000</v>
          </cell>
          <cell r="AQ153">
            <v>3</v>
          </cell>
          <cell r="AR153">
            <v>4758000</v>
          </cell>
          <cell r="AS153" t="str">
            <v>Profesional V</v>
          </cell>
          <cell r="AT153" t="str">
            <v>1. Pesos Colombianos</v>
          </cell>
          <cell r="AU153" t="str">
            <v>17 17. Contrato de Prestación de Servicios</v>
          </cell>
          <cell r="AV153" t="str">
            <v>Contratos de prestación de servicios profesionales y de apoyo a la gestión</v>
          </cell>
          <cell r="AW153" t="str">
            <v xml:space="preserve">31 31-Servicios Profesionales </v>
          </cell>
          <cell r="AX153" t="str">
            <v>NA</v>
          </cell>
          <cell r="AY153" t="str">
            <v>5 5. Contratación directa</v>
          </cell>
          <cell r="AZ153" t="str">
            <v>33 Prestación de Servicios Profesionales y Apoyo (5-8)</v>
          </cell>
          <cell r="BA153" t="str">
            <v>Prestación Servicios</v>
          </cell>
          <cell r="BB153" t="str">
            <v>1 1. Ley 80</v>
          </cell>
          <cell r="BC153" t="str">
            <v>PRESTAR SERVICIOS PROFESIONALES PARA ORIENTAR Y DESARROLLAR ACTIVIDADES DENTRO DEL PROCESO DE GESTIÓN CONTRACTUAL EN TODAS SUS ETAPAS ASI COMO APOYAR LAS SUPERVISIONES QUE LE SEAN DESIGNADAS</v>
          </cell>
          <cell r="BE153" t="str">
            <v>SUBDIRECCIÓN DE GESTIÓN CORPORATIVA</v>
          </cell>
          <cell r="BF153" t="str">
            <v>CONTRACTUAL</v>
          </cell>
          <cell r="BH153">
            <v>79952688</v>
          </cell>
          <cell r="BI153">
            <v>9</v>
          </cell>
          <cell r="BJ153" t="str">
            <v>JESUS ALBERTO MARTINEZ CESPEDES</v>
          </cell>
          <cell r="BK153" t="str">
            <v>Subdirector de Gestión Corporativa</v>
          </cell>
          <cell r="BL153" t="str">
            <v>SUBDIRECCIÓN DE GESTIÓN CORPORATIVA</v>
          </cell>
          <cell r="BM153" t="str">
            <v>JESUS ALBERTO MARTINEZ CESPEDES</v>
          </cell>
          <cell r="BN153" t="str">
            <v>1 1. Inversión</v>
          </cell>
          <cell r="BO153" t="str">
            <v>7550-5</v>
          </cell>
          <cell r="BP153" t="str">
            <v>6 6: Prestacion de servicios</v>
          </cell>
          <cell r="BQ153" t="str">
            <v>102</v>
          </cell>
          <cell r="BS153">
            <v>44</v>
          </cell>
          <cell r="BT153">
            <v>14274000</v>
          </cell>
          <cell r="BU153" t="str">
            <v xml:space="preserve">1 1. Nacional </v>
          </cell>
          <cell r="BV153" t="str">
            <v>1 1. Ingresos Corrientes</v>
          </cell>
          <cell r="CY153">
            <v>45397</v>
          </cell>
          <cell r="CZ153">
            <v>14274000</v>
          </cell>
          <cell r="DA153" t="str">
            <v>EJECUCION</v>
          </cell>
          <cell r="DB153">
            <v>14274000</v>
          </cell>
          <cell r="DC153">
            <v>0</v>
          </cell>
        </row>
        <row r="154">
          <cell r="F154">
            <v>66</v>
          </cell>
          <cell r="G154" t="str">
            <v>PA-066-2024</v>
          </cell>
          <cell r="I154">
            <v>45313</v>
          </cell>
          <cell r="J154" t="str">
            <v xml:space="preserve">1 1. Natural </v>
          </cell>
          <cell r="K154" t="str">
            <v>26 26-Persona Natural</v>
          </cell>
          <cell r="L154" t="str">
            <v>DIANA CAROLINA GARAVITO PUENTES</v>
          </cell>
          <cell r="M154">
            <v>53097794</v>
          </cell>
          <cell r="N154">
            <v>9</v>
          </cell>
          <cell r="O154" t="str">
            <v>Bogotá</v>
          </cell>
          <cell r="P154">
            <v>30832</v>
          </cell>
          <cell r="Q154" t="str">
            <v>Bogotá</v>
          </cell>
          <cell r="R154" t="str">
            <v>1 1. Nacional</v>
          </cell>
          <cell r="S154" t="str">
            <v>3 3. Único Contratista</v>
          </cell>
          <cell r="T154" t="str">
            <v xml:space="preserve">CRA 2 ESTE 33 - 59    </v>
          </cell>
          <cell r="U154">
            <v>3166784714</v>
          </cell>
          <cell r="V154" t="str">
            <v xml:space="preserve">dianagaravito1@gmail.com </v>
          </cell>
          <cell r="X154" t="str">
            <v>ADMINISTRACION DE EMPRESAS</v>
          </cell>
          <cell r="Y154" t="str">
            <v>NO</v>
          </cell>
          <cell r="Z154" t="str">
            <v>NO</v>
          </cell>
          <cell r="AA154" t="str">
            <v>ANTIGUO</v>
          </cell>
          <cell r="AB154" t="str">
            <v>Ninguno</v>
          </cell>
          <cell r="AC154" t="str">
            <v>MUJER</v>
          </cell>
          <cell r="AD154" t="str">
            <v>N/A</v>
          </cell>
          <cell r="AE154" t="str">
            <v>N/A</v>
          </cell>
          <cell r="AF154" t="str">
            <v>N/A</v>
          </cell>
          <cell r="AG154" t="str">
            <v>N/A</v>
          </cell>
          <cell r="AH154" t="str">
            <v>https://community.secop.gov.co/Public/Tendering/ContractNoticePhases/View?PPI=CO1.PPI.29335957&amp;isFromPublicArea=True&amp;isModal=False</v>
          </cell>
          <cell r="AI154">
            <v>45313</v>
          </cell>
          <cell r="AJ154">
            <v>45314</v>
          </cell>
          <cell r="AK154" t="str">
            <v>2 2. Meses</v>
          </cell>
          <cell r="AL154">
            <v>3</v>
          </cell>
          <cell r="AM154">
            <v>90</v>
          </cell>
          <cell r="AN154">
            <v>45404</v>
          </cell>
          <cell r="AO154" t="str">
            <v>ENERO</v>
          </cell>
          <cell r="AP154">
            <v>14274150</v>
          </cell>
          <cell r="AQ154">
            <v>3</v>
          </cell>
          <cell r="AR154">
            <v>4758050</v>
          </cell>
          <cell r="AS154" t="str">
            <v>Profesional V</v>
          </cell>
          <cell r="AT154" t="str">
            <v>1. Pesos Colombianos</v>
          </cell>
          <cell r="AU154" t="str">
            <v>17 17. Contrato de Prestación de Servicios</v>
          </cell>
          <cell r="AV154" t="str">
            <v>Contratos de prestación de servicios profesionales y de apoyo a la gestión</v>
          </cell>
          <cell r="AW154" t="str">
            <v xml:space="preserve">31 31-Servicios Profesionales </v>
          </cell>
          <cell r="AX154" t="str">
            <v>NA</v>
          </cell>
          <cell r="AY154" t="str">
            <v>5 5. Contratación directa</v>
          </cell>
          <cell r="AZ154" t="str">
            <v>33 Prestación de Servicios Profesionales y Apoyo (5-8)</v>
          </cell>
          <cell r="BA154" t="str">
            <v>Prestación Servicios</v>
          </cell>
          <cell r="BB154" t="str">
            <v>1 1. Ley 80</v>
          </cell>
          <cell r="BC154" t="str">
            <v>PRESTAR SERVICIOS PROFESIONALES EN LAS LABORES PROPIAS DEADMINISTRAClON DE LA UNIDAD DE CUIDADO ANIMAL A CARGO DEL IDPYBA</v>
          </cell>
          <cell r="BE154" t="str">
            <v>SUBDIRECCIÓN DE ATENCION A LA FAUNA</v>
          </cell>
          <cell r="BF154" t="str">
            <v>ADMINISTRATIVO</v>
          </cell>
          <cell r="BH154">
            <v>1105673572</v>
          </cell>
          <cell r="BI154">
            <v>0</v>
          </cell>
          <cell r="BJ154" t="str">
            <v>OSCAR ALEXANDER JIMENEZ MANTHA</v>
          </cell>
          <cell r="BK154" t="str">
            <v>Subdirector de Atención a la Fauna</v>
          </cell>
          <cell r="BL154" t="str">
            <v>SUBDIRECCIÓN DE ATENCIÓN A LA FAUNA</v>
          </cell>
          <cell r="BM154" t="str">
            <v>JESUS ALBERTO MARTINEZ CESPEDES</v>
          </cell>
          <cell r="BN154" t="str">
            <v>1 1. Inversión</v>
          </cell>
          <cell r="BO154" t="str">
            <v>7551-2</v>
          </cell>
          <cell r="BP154" t="str">
            <v>6 6: Prestacion de servicios</v>
          </cell>
          <cell r="BQ154" t="str">
            <v>2</v>
          </cell>
          <cell r="BS154">
            <v>108</v>
          </cell>
          <cell r="BT154">
            <v>14274150</v>
          </cell>
          <cell r="BU154" t="str">
            <v xml:space="preserve">1 1. Nacional </v>
          </cell>
          <cell r="BV154" t="str">
            <v>1 1. Ingresos Corrientes</v>
          </cell>
          <cell r="CY154">
            <v>45404</v>
          </cell>
          <cell r="CZ154">
            <v>14274150</v>
          </cell>
          <cell r="DA154" t="str">
            <v>EJECUCION</v>
          </cell>
          <cell r="DB154">
            <v>14274150</v>
          </cell>
          <cell r="DC154">
            <v>0</v>
          </cell>
        </row>
        <row r="155">
          <cell r="F155">
            <v>80</v>
          </cell>
          <cell r="G155" t="str">
            <v>PA-80-2024</v>
          </cell>
          <cell r="I155">
            <v>45310</v>
          </cell>
          <cell r="J155" t="str">
            <v xml:space="preserve">1 1. Natural </v>
          </cell>
          <cell r="K155" t="str">
            <v>26 26-Persona Natural</v>
          </cell>
          <cell r="L155" t="str">
            <v>JENNY ALEJANDRA PADILLA CASTILLO</v>
          </cell>
          <cell r="M155">
            <v>1013589390</v>
          </cell>
          <cell r="N155">
            <v>4</v>
          </cell>
          <cell r="O155" t="str">
            <v>Bogota</v>
          </cell>
          <cell r="P155">
            <v>31979</v>
          </cell>
          <cell r="Q155" t="str">
            <v>Bogota</v>
          </cell>
          <cell r="R155" t="str">
            <v>1 1. Nacional</v>
          </cell>
          <cell r="S155" t="str">
            <v>3 3. Único Contratista</v>
          </cell>
          <cell r="T155" t="str">
            <v>CRA35 nO 11 - 34SUR</v>
          </cell>
          <cell r="U155">
            <v>7276273</v>
          </cell>
          <cell r="V155" t="str">
            <v>alejapadilla21@hotmail.com</v>
          </cell>
          <cell r="X155" t="str">
            <v>MEDICINA VETERINARIA Y ZOOTECNIA</v>
          </cell>
          <cell r="AA155" t="str">
            <v>NUEVO</v>
          </cell>
          <cell r="AC155" t="str">
            <v>MUJER</v>
          </cell>
          <cell r="AD155" t="str">
            <v>N/A</v>
          </cell>
          <cell r="AE155" t="str">
            <v>N/A</v>
          </cell>
          <cell r="AF155" t="str">
            <v>N/A</v>
          </cell>
          <cell r="AG155" t="str">
            <v>N/A</v>
          </cell>
          <cell r="AH155" t="str">
            <v>https://community.secop.gov.co/Public/Tendering/OpportunityDetail/Index?noticeUID=CO1.NTC.5469331&amp;isFromPublicArea=True&amp;isModal=False</v>
          </cell>
          <cell r="AI155">
            <v>45311</v>
          </cell>
          <cell r="AJ155">
            <v>45315</v>
          </cell>
          <cell r="AK155" t="str">
            <v>2 2. Meses</v>
          </cell>
          <cell r="AL155">
            <v>3</v>
          </cell>
          <cell r="AM155">
            <v>90</v>
          </cell>
          <cell r="AN155">
            <v>45405</v>
          </cell>
          <cell r="AO155" t="str">
            <v>ENERO</v>
          </cell>
          <cell r="AP155">
            <v>14274150</v>
          </cell>
          <cell r="AQ155">
            <v>3</v>
          </cell>
          <cell r="AR155">
            <v>4758050</v>
          </cell>
          <cell r="AS155" t="str">
            <v>Profesional V</v>
          </cell>
          <cell r="AT155" t="str">
            <v>1. Pesos Colombianos</v>
          </cell>
          <cell r="AU155" t="str">
            <v>17 17. Contrato de Prestación de Servicios</v>
          </cell>
          <cell r="AV155" t="str">
            <v>Contratos de prestación de servicios profesionales y de apoyo a la gestión</v>
          </cell>
          <cell r="AW155" t="str">
            <v xml:space="preserve">31 31-Servicios Profesionales </v>
          </cell>
          <cell r="AX155" t="str">
            <v>NA</v>
          </cell>
          <cell r="AY155" t="str">
            <v>5 5. Contratación directa</v>
          </cell>
          <cell r="AZ155" t="str">
            <v>33 Prestación de Servicios Profesionales y Apoyo (5-8)</v>
          </cell>
          <cell r="BA155" t="str">
            <v>Prestación Servicios</v>
          </cell>
          <cell r="BB155" t="str">
            <v>1 1. Ley 80</v>
          </cell>
          <cell r="BC155" t="str">
            <v>BRINDAR ACOMPAÑAMIENTO PROFESIONAL RESPECTO A LA ATENClON DE CANINOS Y FELINOS QUE SE ENCUENTRAN BAJO LOS PROGRAMAS DE ATENCION INTEGRAL Y BIENESTAR ANIMAL DEL INSTITUTO DISTRITAL DE PROTECCION Y BIENESTAR ANIMAL.</v>
          </cell>
          <cell r="BE155" t="str">
            <v>SUBDIRECCIÓN DE ATENCION A LA FAUNA</v>
          </cell>
          <cell r="BF155" t="str">
            <v>MEDICO VETERINARIA UCA</v>
          </cell>
          <cell r="BH155">
            <v>1105673572</v>
          </cell>
          <cell r="BI155">
            <v>0</v>
          </cell>
          <cell r="BJ155" t="str">
            <v>OSCAR ALEXANDER JIMENEZ MANTHA</v>
          </cell>
          <cell r="BK155" t="str">
            <v>Subdirector de Atención a la Fauna</v>
          </cell>
          <cell r="BL155" t="str">
            <v>SUBDIRECCIÓN DE ATENCIÓN A LA FAUNA</v>
          </cell>
          <cell r="BM155" t="str">
            <v>JESUS ALBERTO MARTINEZ CESPEDES</v>
          </cell>
          <cell r="BN155" t="str">
            <v>1 1. Inversión</v>
          </cell>
          <cell r="BO155" t="str">
            <v>7551-2</v>
          </cell>
          <cell r="BP155" t="str">
            <v>6 6: Prestacion de servicios</v>
          </cell>
          <cell r="BQ155" t="str">
            <v>59</v>
          </cell>
          <cell r="BS155">
            <v>117</v>
          </cell>
          <cell r="BT155">
            <v>14274150</v>
          </cell>
          <cell r="BU155" t="str">
            <v xml:space="preserve">1 1. Nacional </v>
          </cell>
          <cell r="BV155" t="str">
            <v>1 1. Ingresos Corrientes</v>
          </cell>
          <cell r="CY155">
            <v>45405</v>
          </cell>
          <cell r="CZ155">
            <v>14274150</v>
          </cell>
          <cell r="DA155" t="str">
            <v>EJECUCION</v>
          </cell>
          <cell r="DB155">
            <v>14274150</v>
          </cell>
          <cell r="DC155">
            <v>0</v>
          </cell>
        </row>
        <row r="156">
          <cell r="F156">
            <v>95</v>
          </cell>
          <cell r="G156" t="str">
            <v>PA-095-2024</v>
          </cell>
          <cell r="I156">
            <v>45320</v>
          </cell>
          <cell r="J156" t="str">
            <v xml:space="preserve">1 1. Natural </v>
          </cell>
          <cell r="K156" t="str">
            <v>26 26-Persona Natural</v>
          </cell>
          <cell r="L156" t="str">
            <v>LIZ VALENTINA TABARES SEGOVIA</v>
          </cell>
          <cell r="M156">
            <v>1026289462</v>
          </cell>
          <cell r="N156">
            <v>6</v>
          </cell>
          <cell r="O156" t="str">
            <v>Bogotá</v>
          </cell>
          <cell r="P156">
            <v>34599</v>
          </cell>
          <cell r="Q156" t="str">
            <v>Bogotá</v>
          </cell>
          <cell r="R156" t="str">
            <v>1 1. Nacional</v>
          </cell>
          <cell r="S156" t="str">
            <v>3 3. Único Contratista</v>
          </cell>
          <cell r="T156" t="str">
            <v>CRA  8 No. 13-34 SUR</v>
          </cell>
          <cell r="U156" t="str">
            <v>4087646
3057080666</v>
          </cell>
          <cell r="V156" t="str">
            <v>lvts22@gmail.com</v>
          </cell>
          <cell r="X156" t="str">
            <v>INGENIERA AMBIENTAL - ESPECIALIZACION GERENCIA DE RECURSOS NATURALES</v>
          </cell>
          <cell r="Y156" t="str">
            <v>NO</v>
          </cell>
          <cell r="Z156" t="str">
            <v>NO</v>
          </cell>
          <cell r="AA156" t="str">
            <v>ANTIGUO</v>
          </cell>
          <cell r="AB156" t="str">
            <v>Ninguno</v>
          </cell>
          <cell r="AC156" t="str">
            <v>MUJER</v>
          </cell>
          <cell r="AD156" t="str">
            <v>N/A</v>
          </cell>
          <cell r="AE156" t="str">
            <v>N/A</v>
          </cell>
          <cell r="AF156" t="str">
            <v>N/A</v>
          </cell>
          <cell r="AG156" t="str">
            <v>N/A</v>
          </cell>
          <cell r="AH156" t="str">
            <v>https://community.secop.gov.co/Public/Tendering/OpportunityDetail/Index?noticeUID=CO1.NTC.5532609&amp;isFromPublicArea=True&amp;isModal=False</v>
          </cell>
          <cell r="AI156">
            <v>45320</v>
          </cell>
          <cell r="AJ156">
            <v>45321</v>
          </cell>
          <cell r="AK156" t="str">
            <v>2 2. Meses</v>
          </cell>
          <cell r="AL156">
            <v>3</v>
          </cell>
          <cell r="AM156">
            <v>90</v>
          </cell>
          <cell r="AN156">
            <v>45411</v>
          </cell>
          <cell r="AO156" t="str">
            <v>ENERO</v>
          </cell>
          <cell r="AP156">
            <v>13293000</v>
          </cell>
          <cell r="AQ156">
            <v>3</v>
          </cell>
          <cell r="AR156">
            <v>4431000</v>
          </cell>
          <cell r="AS156" t="str">
            <v>Profesional V</v>
          </cell>
          <cell r="AT156" t="str">
            <v>1. Pesos Colombianos</v>
          </cell>
          <cell r="AU156" t="str">
            <v>17 17. Contrato de Prestación de Servicios</v>
          </cell>
          <cell r="AV156" t="str">
            <v>Contratos de prestación de servicios profesionales y de apoyo a la gestión</v>
          </cell>
          <cell r="AW156" t="str">
            <v xml:space="preserve">31 31-Servicios Profesionales </v>
          </cell>
          <cell r="AX156" t="str">
            <v>NA</v>
          </cell>
          <cell r="AY156" t="str">
            <v>5 5. Contratación directa</v>
          </cell>
          <cell r="AZ156" t="str">
            <v>33 Prestación de Servicios Profesionales y Apoyo (5-8)</v>
          </cell>
          <cell r="BA156" t="str">
            <v>Prestación Servicios</v>
          </cell>
          <cell r="BB156" t="str">
            <v>1 1. Ley 80</v>
          </cell>
          <cell r="BC156" t="str">
            <v>PRESTAR LOS SERVICIOS PROFESIONALES PARA LA IMPLEMENTACION DEL PLAN INSTITUCIONAL DE GESTION AMBIENTAL PARA DAR CUMPLIMIENTO CON LA NORMATIVIDAD AMBIENTAL EN LAS SEDES DEL INSTITUTO DISTRITAL DE PROTECCION Y BIENESTAR ANIMAL</v>
          </cell>
          <cell r="BE156" t="str">
            <v>SUBDIRECCIÓN DE ATENCION A LA FAUNA</v>
          </cell>
          <cell r="BF156" t="str">
            <v>AMBIENTAL</v>
          </cell>
          <cell r="BH156">
            <v>1105673572</v>
          </cell>
          <cell r="BI156">
            <v>0</v>
          </cell>
          <cell r="BJ156" t="str">
            <v>OSCAR ALEXANDER JIMENEZ MANTHA</v>
          </cell>
          <cell r="BK156" t="str">
            <v>Subdirector de Atención a la Fauna</v>
          </cell>
          <cell r="BL156" t="str">
            <v>SUBDIRECCIÓN DE ATENCIÓN A LA FAUNA</v>
          </cell>
          <cell r="BM156" t="str">
            <v>JESUS ALBERTO MARTINEZ CESPEDES</v>
          </cell>
          <cell r="BN156" t="str">
            <v>1 1. Inversión</v>
          </cell>
          <cell r="BO156" t="str">
            <v>7551-2</v>
          </cell>
          <cell r="BP156" t="str">
            <v>6 6: Prestacion de servicios</v>
          </cell>
          <cell r="BQ156" t="str">
            <v>341</v>
          </cell>
          <cell r="BS156">
            <v>165</v>
          </cell>
          <cell r="BT156">
            <v>13293000</v>
          </cell>
          <cell r="BU156" t="str">
            <v xml:space="preserve">1 1. Nacional </v>
          </cell>
          <cell r="BV156" t="str">
            <v>1 1. Ingresos Corrientes</v>
          </cell>
          <cell r="CY156">
            <v>45411</v>
          </cell>
          <cell r="CZ156">
            <v>13293000</v>
          </cell>
          <cell r="DA156" t="str">
            <v>EJECUCION</v>
          </cell>
          <cell r="DB156">
            <v>13293000</v>
          </cell>
          <cell r="DC156">
            <v>0</v>
          </cell>
        </row>
        <row r="157">
          <cell r="F157">
            <v>108</v>
          </cell>
          <cell r="G157" t="str">
            <v>PA- 108-2024</v>
          </cell>
          <cell r="I157">
            <v>45316</v>
          </cell>
          <cell r="J157" t="str">
            <v xml:space="preserve">1 1. Natural </v>
          </cell>
          <cell r="K157" t="str">
            <v>26 26-Persona Natural</v>
          </cell>
          <cell r="L157" t="str">
            <v>JESSIKA PAOLA GONZALEZ ACOSTA</v>
          </cell>
          <cell r="M157">
            <v>1014209896</v>
          </cell>
          <cell r="N157">
            <v>3</v>
          </cell>
          <cell r="O157" t="str">
            <v>Bogotá</v>
          </cell>
          <cell r="P157">
            <v>32973</v>
          </cell>
          <cell r="Q157" t="str">
            <v>Bogotá</v>
          </cell>
          <cell r="R157" t="str">
            <v>1 1. Nacional</v>
          </cell>
          <cell r="S157" t="str">
            <v>3 3. Único Contratista</v>
          </cell>
          <cell r="T157" t="str">
            <v>CRA  85 No. 88-05 TORRE 4 APTO 201</v>
          </cell>
          <cell r="U157">
            <v>3174347757</v>
          </cell>
          <cell r="V157" t="str">
            <v>gonzalez_jessika@hotmail.com</v>
          </cell>
          <cell r="X157" t="str">
            <v>MEDICO VETERINARIO</v>
          </cell>
          <cell r="Y157" t="str">
            <v>NO</v>
          </cell>
          <cell r="Z157" t="str">
            <v>NO</v>
          </cell>
          <cell r="AA157" t="str">
            <v>ANTIGUO</v>
          </cell>
          <cell r="AB157" t="str">
            <v>Ninguno</v>
          </cell>
          <cell r="AC157" t="str">
            <v>MUJER</v>
          </cell>
          <cell r="AD157" t="str">
            <v>N/A</v>
          </cell>
          <cell r="AE157" t="str">
            <v>N/A</v>
          </cell>
          <cell r="AF157" t="str">
            <v>N/A</v>
          </cell>
          <cell r="AG157" t="str">
            <v>N/A</v>
          </cell>
          <cell r="AH157" t="str">
            <v>https://community.secop.gov.co/Public/Tendering/ContractNoticePhases/View?PPI=CO1.PPI.29430923&amp;isFromPublicArea=True&amp;isModal=False</v>
          </cell>
          <cell r="AI157">
            <v>45316</v>
          </cell>
          <cell r="AJ157">
            <v>45317</v>
          </cell>
          <cell r="AK157" t="str">
            <v>2 2. Meses</v>
          </cell>
          <cell r="AL157">
            <v>3</v>
          </cell>
          <cell r="AM157">
            <v>90</v>
          </cell>
          <cell r="AN157">
            <v>45407</v>
          </cell>
          <cell r="AO157" t="str">
            <v>ENERO</v>
          </cell>
          <cell r="AP157">
            <v>14274150</v>
          </cell>
          <cell r="AQ157">
            <v>3</v>
          </cell>
          <cell r="AR157">
            <v>4758050</v>
          </cell>
          <cell r="AS157" t="str">
            <v>Profesional V</v>
          </cell>
          <cell r="AT157" t="str">
            <v>1. Pesos Colombianos</v>
          </cell>
          <cell r="AU157" t="str">
            <v>17 17. Contrato de Prestación de Servicios</v>
          </cell>
          <cell r="AV157" t="str">
            <v>Contratos de prestación de servicios profesionales y de apoyo a la gestión</v>
          </cell>
          <cell r="AW157" t="str">
            <v xml:space="preserve">31 31-Servicios Profesionales </v>
          </cell>
          <cell r="AX157" t="str">
            <v>NA</v>
          </cell>
          <cell r="AY157" t="str">
            <v>5 5. Contratación directa</v>
          </cell>
          <cell r="AZ157" t="str">
            <v>33 Prestación de Servicios Profesionales y Apoyo (5-8)</v>
          </cell>
          <cell r="BA157" t="str">
            <v>Prestación Servicios</v>
          </cell>
          <cell r="BB157" t="str">
            <v>1 1. Ley 80</v>
          </cell>
          <cell r="BC157" t="str">
            <v>PRESTAR SERVICIOS PROFESIONALES PARA LA IMPLEMENTACION, EJECUCIDN. GESTION E INVESTIGACION DEL PROGRAMA DE BRIGADAS MEDICAS DEL INSTITUTO DISTRITAL DE PROTECCION Y BIENESTAR ANIMAL</v>
          </cell>
          <cell r="BE157" t="str">
            <v>SUBDIRECCIÓN DE ATENCION A LA FAUNA</v>
          </cell>
          <cell r="BF157" t="str">
            <v>BRIGADAS</v>
          </cell>
          <cell r="BH157">
            <v>1105673572</v>
          </cell>
          <cell r="BI157">
            <v>0</v>
          </cell>
          <cell r="BJ157" t="str">
            <v>OSCAR ALEXANDER JIMENEZ MANTHA</v>
          </cell>
          <cell r="BK157" t="str">
            <v>Subdirector de Atención a la Fauna</v>
          </cell>
          <cell r="BL157" t="str">
            <v>SUBDIRECCIÓN DE ATENCIÓN A LA FAUNA</v>
          </cell>
          <cell r="BM157" t="str">
            <v>JESUS ALBERTO MARTINEZ CESPEDES</v>
          </cell>
          <cell r="BN157" t="str">
            <v>1 1. Inversión</v>
          </cell>
          <cell r="BO157" t="str">
            <v>7551-2</v>
          </cell>
          <cell r="BP157" t="str">
            <v>6 6: Prestacion de servicios</v>
          </cell>
          <cell r="BQ157" t="str">
            <v>332</v>
          </cell>
          <cell r="BS157">
            <v>135</v>
          </cell>
          <cell r="BT157">
            <v>14274150</v>
          </cell>
          <cell r="BU157" t="str">
            <v xml:space="preserve">1 1. Nacional </v>
          </cell>
          <cell r="BV157" t="str">
            <v>1 1. Ingresos Corrientes</v>
          </cell>
          <cell r="CY157">
            <v>45407</v>
          </cell>
          <cell r="CZ157">
            <v>14274150</v>
          </cell>
          <cell r="DA157" t="str">
            <v>EJECUCION</v>
          </cell>
          <cell r="DB157">
            <v>14274150</v>
          </cell>
          <cell r="DC157">
            <v>0</v>
          </cell>
        </row>
        <row r="158">
          <cell r="F158">
            <v>115</v>
          </cell>
          <cell r="G158" t="str">
            <v>PA-115-2024</v>
          </cell>
          <cell r="I158">
            <v>45317</v>
          </cell>
          <cell r="J158" t="str">
            <v xml:space="preserve">1 1. Natural </v>
          </cell>
          <cell r="K158" t="str">
            <v>26 26-Persona Natural</v>
          </cell>
          <cell r="L158" t="str">
            <v>JUAN DAVID GAVIRIA RAMIREZ</v>
          </cell>
          <cell r="M158">
            <v>1082879043</v>
          </cell>
          <cell r="N158">
            <v>9</v>
          </cell>
          <cell r="O158" t="str">
            <v>Santa Marta</v>
          </cell>
          <cell r="P158">
            <v>32200</v>
          </cell>
          <cell r="Q158" t="str">
            <v>Bogotá</v>
          </cell>
          <cell r="R158" t="str">
            <v>1 1. Nacional</v>
          </cell>
          <cell r="S158" t="str">
            <v>3 3. Único Contratista</v>
          </cell>
          <cell r="T158" t="str">
            <v>CRA 89 19 A 50 BL 4 AP 614</v>
          </cell>
          <cell r="U158">
            <v>3203979817</v>
          </cell>
          <cell r="V158" t="str">
            <v>Ssvetsas@gmail.com</v>
          </cell>
          <cell r="X158" t="str">
            <v>MEDICO(A) VETERINARIO(A</v>
          </cell>
          <cell r="Y158" t="str">
            <v>NO</v>
          </cell>
          <cell r="Z158" t="str">
            <v>NO</v>
          </cell>
          <cell r="AA158" t="str">
            <v>ANTIGUO</v>
          </cell>
          <cell r="AB158" t="str">
            <v>Ninguno</v>
          </cell>
          <cell r="AC158" t="str">
            <v>HOMBRE</v>
          </cell>
          <cell r="AD158" t="str">
            <v>N/A</v>
          </cell>
          <cell r="AE158" t="str">
            <v>N/A</v>
          </cell>
          <cell r="AF158" t="str">
            <v>N/A</v>
          </cell>
          <cell r="AG158" t="str">
            <v>N/A</v>
          </cell>
          <cell r="AH158" t="str">
            <v>https://community.secop.gov.co/Public/Tendering/ContractNoticePhases/View?PPI=CO1.PPI.29459409&amp;isFromPublicArea=True&amp;isModal=False</v>
          </cell>
          <cell r="AI158">
            <v>45317</v>
          </cell>
          <cell r="AJ158">
            <v>45323</v>
          </cell>
          <cell r="AK158" t="str">
            <v>2 2. Meses</v>
          </cell>
          <cell r="AL158">
            <v>3</v>
          </cell>
          <cell r="AM158">
            <v>90</v>
          </cell>
          <cell r="AN158">
            <v>45412</v>
          </cell>
          <cell r="AO158" t="str">
            <v>ENERO</v>
          </cell>
          <cell r="AP158">
            <v>13881690</v>
          </cell>
          <cell r="AQ158">
            <v>3</v>
          </cell>
          <cell r="AR158">
            <v>4627230</v>
          </cell>
          <cell r="AS158" t="str">
            <v>Profesional V</v>
          </cell>
          <cell r="AT158" t="str">
            <v>1. Pesos Colombianos</v>
          </cell>
          <cell r="AU158" t="str">
            <v>17 17. Contrato de Prestación de Servicios</v>
          </cell>
          <cell r="AV158" t="str">
            <v>Contratos de prestación de servicios profesionales y de apoyo a la gestión</v>
          </cell>
          <cell r="AW158" t="str">
            <v xml:space="preserve">31 31-Servicios Profesionales </v>
          </cell>
          <cell r="AX158" t="str">
            <v>NA</v>
          </cell>
          <cell r="AY158" t="str">
            <v>5 5. Contratación directa</v>
          </cell>
          <cell r="AZ158" t="str">
            <v>33 Prestación de Servicios Profesionales y Apoyo (5-8)</v>
          </cell>
          <cell r="BA158" t="str">
            <v>Prestación Servicios</v>
          </cell>
          <cell r="BB158" t="str">
            <v>1 1. Ley 80</v>
          </cell>
          <cell r="BC158" t="str">
            <v>PRESTAR SERVICIOS PROFESIONALES EN LA IMPLEMENTACION Y SEGUIMIENTO DE LA PRESTACION DEL SERVICIO TERCERIZADO DE ESTERILIZACIONES ESTRATOS 1,2 Y 3 A TRAVES DEL PROGRAMA QUE LIDERA Y EJECUTA EL IDPYBA EN LA ZONA ASIGNADA</v>
          </cell>
          <cell r="BE158" t="str">
            <v>SUBDIRECCIÓN DE ATENCION A LA FAUNA</v>
          </cell>
          <cell r="BF158" t="str">
            <v>ESTERILIZACION</v>
          </cell>
          <cell r="BH158">
            <v>1105673572</v>
          </cell>
          <cell r="BI158">
            <v>0</v>
          </cell>
          <cell r="BJ158" t="str">
            <v>OSCAR ALEXANDER JIMENEZ MANTHA</v>
          </cell>
          <cell r="BK158" t="str">
            <v>Subdirector de Atención a la Fauna</v>
          </cell>
          <cell r="BL158" t="str">
            <v>SUBDIRECCIÓN DE ATENCIÓN A LA FAUNA</v>
          </cell>
          <cell r="BM158" t="str">
            <v>JESUS ALBERTO MARTINEZ CESPEDES</v>
          </cell>
          <cell r="BN158" t="str">
            <v>1 1. Inversión</v>
          </cell>
          <cell r="BO158" t="str">
            <v>7551-4</v>
          </cell>
          <cell r="BP158" t="str">
            <v>6 6: Prestacion de servicios</v>
          </cell>
          <cell r="BQ158" t="str">
            <v>161</v>
          </cell>
          <cell r="BS158">
            <v>148</v>
          </cell>
          <cell r="BT158">
            <v>13881690</v>
          </cell>
          <cell r="BU158" t="str">
            <v xml:space="preserve">1 1. Nacional </v>
          </cell>
          <cell r="BV158" t="str">
            <v>1 1. Ingresos Corrientes</v>
          </cell>
          <cell r="CY158">
            <v>45412</v>
          </cell>
          <cell r="CZ158">
            <v>13881690</v>
          </cell>
          <cell r="DA158" t="str">
            <v>EJECUCION</v>
          </cell>
          <cell r="DB158">
            <v>13881690</v>
          </cell>
          <cell r="DC158">
            <v>0</v>
          </cell>
        </row>
        <row r="159">
          <cell r="F159">
            <v>116</v>
          </cell>
          <cell r="G159" t="str">
            <v>PA-116-2024</v>
          </cell>
          <cell r="I159">
            <v>45317</v>
          </cell>
          <cell r="J159" t="str">
            <v xml:space="preserve">1 1. Natural </v>
          </cell>
          <cell r="K159" t="str">
            <v>26 26-Persona Natural</v>
          </cell>
          <cell r="L159" t="str">
            <v>RICARDO CESAR RUIZ CORCHUELO</v>
          </cell>
          <cell r="M159">
            <v>80842827</v>
          </cell>
          <cell r="N159">
            <v>8</v>
          </cell>
          <cell r="O159" t="str">
            <v>Bogotá</v>
          </cell>
          <cell r="P159">
            <v>30875</v>
          </cell>
          <cell r="Q159" t="str">
            <v>Bogotá</v>
          </cell>
          <cell r="R159" t="str">
            <v>1 1. Nacional</v>
          </cell>
          <cell r="S159" t="str">
            <v>3 3. Único Contratista</v>
          </cell>
          <cell r="T159" t="str">
            <v>KR 73 B 10 A 13</v>
          </cell>
          <cell r="U159">
            <v>3209094366</v>
          </cell>
          <cell r="V159" t="str">
            <v>rcr1384@hotmail.com</v>
          </cell>
          <cell r="X159" t="str">
            <v>MEDICINA VETERINARIA ZOOTECNIA Y ESPECIALIZACION EN SANIDAD ANIMAL</v>
          </cell>
          <cell r="Y159" t="str">
            <v>NO</v>
          </cell>
          <cell r="Z159" t="str">
            <v>NO</v>
          </cell>
          <cell r="AA159" t="str">
            <v>ANTIGUO</v>
          </cell>
          <cell r="AB159" t="str">
            <v>Ninguno</v>
          </cell>
          <cell r="AC159" t="str">
            <v>HOMBRE</v>
          </cell>
          <cell r="AD159" t="str">
            <v>N/A</v>
          </cell>
          <cell r="AE159" t="str">
            <v>N/A</v>
          </cell>
          <cell r="AF159" t="str">
            <v>N/A</v>
          </cell>
          <cell r="AG159" t="str">
            <v>N/A</v>
          </cell>
          <cell r="AH159" t="str">
            <v>https://community.secop.gov.co/Public/Tendering/ContractNoticePhases/View?PPI=CO1.PPI.29459551&amp;isFromPublicArea=True&amp;isModal=False</v>
          </cell>
          <cell r="AI159">
            <v>45317</v>
          </cell>
          <cell r="AJ159">
            <v>45323</v>
          </cell>
          <cell r="AK159" t="str">
            <v>2 2. Meses</v>
          </cell>
          <cell r="AL159">
            <v>3</v>
          </cell>
          <cell r="AM159">
            <v>90</v>
          </cell>
          <cell r="AN159">
            <v>45412</v>
          </cell>
          <cell r="AO159" t="str">
            <v>ENERO</v>
          </cell>
          <cell r="AP159">
            <v>13881690</v>
          </cell>
          <cell r="AQ159">
            <v>3</v>
          </cell>
          <cell r="AR159">
            <v>4627230</v>
          </cell>
          <cell r="AS159" t="str">
            <v>Profesional V</v>
          </cell>
          <cell r="AT159" t="str">
            <v>1. Pesos Colombianos</v>
          </cell>
          <cell r="AU159" t="str">
            <v>17 17. Contrato de Prestación de Servicios</v>
          </cell>
          <cell r="AV159" t="str">
            <v>Contratos de prestación de servicios profesionales y de apoyo a la gestión</v>
          </cell>
          <cell r="AW159" t="str">
            <v xml:space="preserve">31 31-Servicios Profesionales </v>
          </cell>
          <cell r="AX159" t="str">
            <v>NA</v>
          </cell>
          <cell r="AY159" t="str">
            <v>5 5. Contratación directa</v>
          </cell>
          <cell r="AZ159" t="str">
            <v>33 Prestación de Servicios Profesionales y Apoyo (5-8)</v>
          </cell>
          <cell r="BA159" t="str">
            <v>Prestación Servicios</v>
          </cell>
          <cell r="BB159" t="str">
            <v>1 1. Ley 80</v>
          </cell>
          <cell r="BC159" t="str">
            <v>PRESTAR SERVICIOS PROFESIONALES EN IMPLEMENTACION SEGUIMIENTO DE PRESTACION DEL SERVICIO TERCERIZADO DE ESTERILIZACIONES ESTRATOS 1,2 Y 3 A TRAVES DEL PROGRAMA QUE LIDERA Y EJECUTA EL IDPYBA EN LA ZONA ASIGNADA</v>
          </cell>
          <cell r="BE159" t="str">
            <v>SUBDIRECCIÓN DE ATENCION A LA FAUNA</v>
          </cell>
          <cell r="BF159" t="str">
            <v>ESTERILIZACION</v>
          </cell>
          <cell r="BH159">
            <v>1105673572</v>
          </cell>
          <cell r="BI159">
            <v>0</v>
          </cell>
          <cell r="BJ159" t="str">
            <v>OSCAR ALEXANDER JIMENEZ MANTHA</v>
          </cell>
          <cell r="BK159" t="str">
            <v>Subdirector de Atención a la Fauna</v>
          </cell>
          <cell r="BL159" t="str">
            <v>SUBDIRECCIÓN DE ATENCIÓN A LA FAUNA</v>
          </cell>
          <cell r="BM159" t="str">
            <v>JESUS ALBERTO MARTINEZ CESPEDES</v>
          </cell>
          <cell r="BN159" t="str">
            <v>1 1. Inversión</v>
          </cell>
          <cell r="BO159" t="str">
            <v>7551-4</v>
          </cell>
          <cell r="BP159" t="str">
            <v>6 6: Prestacion de servicios</v>
          </cell>
          <cell r="BQ159" t="str">
            <v>165</v>
          </cell>
          <cell r="BS159">
            <v>149</v>
          </cell>
          <cell r="BT159">
            <v>13881690</v>
          </cell>
          <cell r="BU159" t="str">
            <v xml:space="preserve">1 1. Nacional </v>
          </cell>
          <cell r="BV159" t="str">
            <v>1 1. Ingresos Corrientes</v>
          </cell>
          <cell r="CY159">
            <v>45412</v>
          </cell>
          <cell r="CZ159">
            <v>13881690</v>
          </cell>
          <cell r="DA159" t="str">
            <v>EJECUCION</v>
          </cell>
          <cell r="DB159">
            <v>13881690</v>
          </cell>
          <cell r="DC159">
            <v>0</v>
          </cell>
        </row>
        <row r="160">
          <cell r="F160">
            <v>117</v>
          </cell>
          <cell r="G160" t="str">
            <v>PA-117-2024</v>
          </cell>
          <cell r="I160">
            <v>45317</v>
          </cell>
          <cell r="J160" t="str">
            <v xml:space="preserve">1 1. Natural </v>
          </cell>
          <cell r="K160" t="str">
            <v>26 26-Persona Natural</v>
          </cell>
          <cell r="L160" t="str">
            <v>SILVIA ESPERANZA TRUJILLO CARDONA</v>
          </cell>
          <cell r="M160">
            <v>52707360</v>
          </cell>
          <cell r="N160">
            <v>1</v>
          </cell>
          <cell r="O160" t="str">
            <v>Bogotá</v>
          </cell>
          <cell r="P160">
            <v>29219</v>
          </cell>
          <cell r="Q160" t="str">
            <v>Bucaramanga</v>
          </cell>
          <cell r="R160" t="str">
            <v>1 1. Nacional</v>
          </cell>
          <cell r="S160" t="str">
            <v>3 3. Único Contratista</v>
          </cell>
          <cell r="T160" t="str">
            <v>CL 168 65 82</v>
          </cell>
          <cell r="U160">
            <v>3007109139</v>
          </cell>
          <cell r="V160" t="str">
            <v>silviatrujillo.mv@gmail.com</v>
          </cell>
          <cell r="X160" t="str">
            <v>MEDICINA VETERINARIA</v>
          </cell>
          <cell r="Y160" t="str">
            <v>NO</v>
          </cell>
          <cell r="Z160" t="str">
            <v>NO</v>
          </cell>
          <cell r="AA160" t="str">
            <v>ANTIGUO</v>
          </cell>
          <cell r="AC160" t="str">
            <v>MUJER</v>
          </cell>
          <cell r="AD160" t="str">
            <v>N/A</v>
          </cell>
          <cell r="AE160" t="str">
            <v>N/A</v>
          </cell>
          <cell r="AF160" t="str">
            <v>N/A</v>
          </cell>
          <cell r="AG160" t="str">
            <v>N/A</v>
          </cell>
          <cell r="AH160" t="str">
            <v>https://community.secop.gov.co/Public/Tendering/OpportunityDetail/Index?noticeUID=CO1.NTC.5520286&amp;isFromPublicArea=True&amp;isModal=False</v>
          </cell>
          <cell r="AI160">
            <v>45317</v>
          </cell>
          <cell r="AJ160">
            <v>45323</v>
          </cell>
          <cell r="AK160" t="str">
            <v>2 2. Meses</v>
          </cell>
          <cell r="AL160">
            <v>3</v>
          </cell>
          <cell r="AM160">
            <v>90</v>
          </cell>
          <cell r="AN160">
            <v>45412</v>
          </cell>
          <cell r="AO160" t="str">
            <v>ENERO</v>
          </cell>
          <cell r="AP160">
            <v>13881690</v>
          </cell>
          <cell r="AQ160">
            <v>3</v>
          </cell>
          <cell r="AR160">
            <v>4627230</v>
          </cell>
          <cell r="AS160" t="str">
            <v>Profesional V</v>
          </cell>
          <cell r="AT160" t="str">
            <v>1. Pesos Colombianos</v>
          </cell>
          <cell r="AU160" t="str">
            <v>17 17. Contrato de Prestación de Servicios</v>
          </cell>
          <cell r="AV160" t="str">
            <v>Contratos de prestación de servicios profesionales y de apoyo a la gestión</v>
          </cell>
          <cell r="AW160" t="str">
            <v xml:space="preserve">31 31-Servicios Profesionales </v>
          </cell>
          <cell r="AX160" t="str">
            <v>NA</v>
          </cell>
          <cell r="AY160" t="str">
            <v>5 5. Contratación directa</v>
          </cell>
          <cell r="AZ160" t="str">
            <v>33 Prestación de Servicios Profesionales y Apoyo (5-8)</v>
          </cell>
          <cell r="BA160" t="str">
            <v>Prestación Servicios</v>
          </cell>
          <cell r="BB160" t="str">
            <v>1 1. Ley 80</v>
          </cell>
          <cell r="BC160" t="str">
            <v>PRESTAR SERVICIOS PROFESIONALES EN IMPLEMENTACION SEGUIMIENTO DE PRESTACION DEL SERVICIO TERCERIZADO DE ESTERILIZACIONES ESTRATOS 1,2 Y 3 A TRAVES DEL PROGRAMA QUE LIDERA Y EJECUTA EL IDPYBA EN LA ZONA ASIGNADA</v>
          </cell>
          <cell r="BE160" t="str">
            <v>SUBDIRECCIÓN DE ATENCION A LA FAUNA</v>
          </cell>
          <cell r="BF160" t="str">
            <v>ESTERILIZACION</v>
          </cell>
          <cell r="BH160">
            <v>1105673572</v>
          </cell>
          <cell r="BI160">
            <v>0</v>
          </cell>
          <cell r="BJ160" t="str">
            <v>OSCAR ALEXANDER JIMENEZ MANTHA</v>
          </cell>
          <cell r="BK160" t="str">
            <v>Subdirector de Atención a la Fauna</v>
          </cell>
          <cell r="BL160" t="str">
            <v>SUBDIRECCIÓN DE ATENCIÓN A LA FAUNA</v>
          </cell>
          <cell r="BM160" t="str">
            <v>JESUS ALBERTO MARTINEZ CESPEDES</v>
          </cell>
          <cell r="BN160" t="str">
            <v>1 1. Inversión</v>
          </cell>
          <cell r="BO160" t="str">
            <v>7551-4</v>
          </cell>
          <cell r="BP160" t="str">
            <v>6 6: Prestacion de servicios</v>
          </cell>
          <cell r="BQ160" t="str">
            <v>164</v>
          </cell>
          <cell r="BS160">
            <v>150</v>
          </cell>
          <cell r="BT160">
            <v>13881690</v>
          </cell>
          <cell r="BU160" t="str">
            <v xml:space="preserve">1 1. Nacional </v>
          </cell>
          <cell r="BV160" t="str">
            <v>1 1. Ingresos Corrientes</v>
          </cell>
          <cell r="CY160">
            <v>45412</v>
          </cell>
          <cell r="CZ160">
            <v>13881690</v>
          </cell>
          <cell r="DA160" t="str">
            <v>EJECUCION</v>
          </cell>
          <cell r="DB160">
            <v>13881690</v>
          </cell>
          <cell r="DC160">
            <v>0</v>
          </cell>
        </row>
        <row r="161">
          <cell r="F161">
            <v>118</v>
          </cell>
          <cell r="G161" t="str">
            <v>PA-118-2024</v>
          </cell>
          <cell r="I161">
            <v>45317</v>
          </cell>
          <cell r="J161" t="str">
            <v xml:space="preserve">1 1. Natural </v>
          </cell>
          <cell r="K161" t="str">
            <v>26 26-Persona Natural</v>
          </cell>
          <cell r="L161" t="str">
            <v>JONNY MANUEL SAAVEDRA MOJICA</v>
          </cell>
          <cell r="M161">
            <v>7183627</v>
          </cell>
          <cell r="N161">
            <v>8</v>
          </cell>
          <cell r="O161" t="str">
            <v>Tunja</v>
          </cell>
          <cell r="P161">
            <v>30528</v>
          </cell>
          <cell r="Q161" t="str">
            <v>Tunja</v>
          </cell>
          <cell r="R161" t="str">
            <v>1 1. Nacional</v>
          </cell>
          <cell r="S161" t="str">
            <v>3 3. Único Contratista</v>
          </cell>
          <cell r="T161" t="str">
            <v xml:space="preserve">DIAG 182 No. 20 - 71 INT. 2 APTO 121 </v>
          </cell>
          <cell r="U161">
            <v>3165353419</v>
          </cell>
          <cell r="V161" t="str">
            <v>josaavedra31@hotmail.com</v>
          </cell>
          <cell r="X161" t="str">
            <v>MEDICO VETERINARIO</v>
          </cell>
          <cell r="Y161" t="str">
            <v>NO</v>
          </cell>
          <cell r="Z161" t="str">
            <v>NO</v>
          </cell>
          <cell r="AA161" t="str">
            <v>ANTIGUO</v>
          </cell>
          <cell r="AB161" t="str">
            <v>Ninguno</v>
          </cell>
          <cell r="AC161" t="str">
            <v>HOMBRE</v>
          </cell>
          <cell r="AD161" t="str">
            <v>N/A</v>
          </cell>
          <cell r="AE161" t="str">
            <v>N/A</v>
          </cell>
          <cell r="AF161" t="str">
            <v>N/A</v>
          </cell>
          <cell r="AG161" t="str">
            <v>N/A</v>
          </cell>
          <cell r="AH161" t="str">
            <v>https://community.secop.gov.co/Public/Tendering/ContractNoticePhases/View?PPI=CO1.PPI.29460478&amp;isFromPublicArea=True&amp;isModal=False</v>
          </cell>
          <cell r="AI161">
            <v>45317</v>
          </cell>
          <cell r="AJ161">
            <v>45321</v>
          </cell>
          <cell r="AK161" t="str">
            <v>2 2. Meses</v>
          </cell>
          <cell r="AL161">
            <v>3</v>
          </cell>
          <cell r="AM161">
            <v>90</v>
          </cell>
          <cell r="AN161">
            <v>45411</v>
          </cell>
          <cell r="AO161" t="str">
            <v>ENERO</v>
          </cell>
          <cell r="AP161">
            <v>13881690</v>
          </cell>
          <cell r="AQ161">
            <v>3</v>
          </cell>
          <cell r="AR161">
            <v>4627230</v>
          </cell>
          <cell r="AS161" t="str">
            <v>Profesional V</v>
          </cell>
          <cell r="AT161" t="str">
            <v>1. Pesos Colombianos</v>
          </cell>
          <cell r="AU161" t="str">
            <v>17 17. Contrato de Prestación de Servicios</v>
          </cell>
          <cell r="AV161" t="str">
            <v>Contratos de prestación de servicios profesionales y de apoyo a la gestión</v>
          </cell>
          <cell r="AW161" t="str">
            <v xml:space="preserve">31 31-Servicios Profesionales </v>
          </cell>
          <cell r="AX161" t="str">
            <v>NA</v>
          </cell>
          <cell r="AY161" t="str">
            <v>5 5. Contratación directa</v>
          </cell>
          <cell r="AZ161" t="str">
            <v>33 Prestación de Servicios Profesionales y Apoyo (5-8)</v>
          </cell>
          <cell r="BA161" t="str">
            <v>Prestación Servicios</v>
          </cell>
          <cell r="BB161" t="str">
            <v>1 1. Ley 80</v>
          </cell>
          <cell r="BC161" t="str">
            <v>PRESTAR SERVICIOS PROFESIONALES EN LA IMPLEMENTACION Y SEGUIMIENTO DE LA PRESTACION DEL SERVICIO TERCERIZADO DE ESTERILIZACIONES ESTRATOS 1,2 Y 3 A TRAVES DEL PROGRAMA QUE LIDERA Y EJECUTA EL IDPYBA EN LA ZONA ASIGNADA</v>
          </cell>
          <cell r="BE161" t="str">
            <v>SUBDIRECCIÓN DE ATENCION A LA FAUNA</v>
          </cell>
          <cell r="BF161" t="str">
            <v>ESTERILIZACION</v>
          </cell>
          <cell r="BH161">
            <v>1105673572</v>
          </cell>
          <cell r="BI161">
            <v>0</v>
          </cell>
          <cell r="BJ161" t="str">
            <v>OSCAR ALEXANDER JIMENEZ MANTHA</v>
          </cell>
          <cell r="BK161" t="str">
            <v>Subdirector de Atención a la Fauna</v>
          </cell>
          <cell r="BL161" t="str">
            <v>SUBDIRECCIÓN DE ATENCIÓN A LA FAUNA</v>
          </cell>
          <cell r="BM161" t="str">
            <v>JESUS ALBERTO MARTINEZ CESPEDES</v>
          </cell>
          <cell r="BN161" t="str">
            <v>1 1. Inversión</v>
          </cell>
          <cell r="BO161" t="str">
            <v>7551-4</v>
          </cell>
          <cell r="BP161" t="str">
            <v>6 6: Prestacion de servicios</v>
          </cell>
          <cell r="BQ161" t="str">
            <v>163</v>
          </cell>
          <cell r="BS161">
            <v>151</v>
          </cell>
          <cell r="BT161">
            <v>13881690</v>
          </cell>
          <cell r="BU161" t="str">
            <v xml:space="preserve">1 1. Nacional </v>
          </cell>
          <cell r="BV161" t="str">
            <v>1 1. Ingresos Corrientes</v>
          </cell>
          <cell r="CY161">
            <v>45411</v>
          </cell>
          <cell r="CZ161">
            <v>13881690</v>
          </cell>
          <cell r="DA161" t="str">
            <v>EJECUCION</v>
          </cell>
          <cell r="DB161">
            <v>13881690</v>
          </cell>
          <cell r="DC161">
            <v>0</v>
          </cell>
        </row>
        <row r="162">
          <cell r="F162">
            <v>129</v>
          </cell>
          <cell r="G162" t="str">
            <v>PA-129-2024</v>
          </cell>
          <cell r="I162">
            <v>45320</v>
          </cell>
          <cell r="J162" t="str">
            <v xml:space="preserve">1 1. Natural </v>
          </cell>
          <cell r="K162" t="str">
            <v>26 26-Persona Natural</v>
          </cell>
          <cell r="L162" t="str">
            <v>LUZ DARY FORERO</v>
          </cell>
          <cell r="M162">
            <v>35253914</v>
          </cell>
          <cell r="N162">
            <v>1</v>
          </cell>
          <cell r="O162" t="str">
            <v>Fusagasuga</v>
          </cell>
          <cell r="P162">
            <v>30273</v>
          </cell>
          <cell r="Q162" t="str">
            <v>Fusagasuga</v>
          </cell>
          <cell r="R162" t="str">
            <v>1 1. Nacional</v>
          </cell>
          <cell r="S162" t="str">
            <v>3 3. Único Contratista</v>
          </cell>
          <cell r="T162" t="str">
            <v>CRA 7 B 10A 25 - BL 6 AP 423</v>
          </cell>
          <cell r="U162">
            <v>3123167455</v>
          </cell>
          <cell r="V162" t="str">
            <v>luzda8248@yahoo.es</v>
          </cell>
          <cell r="X162" t="str">
            <v xml:space="preserve">ADMINISTRADORA DE SALUD OCUPACIONAL </v>
          </cell>
          <cell r="Y162" t="str">
            <v>NO</v>
          </cell>
          <cell r="Z162" t="str">
            <v>NO</v>
          </cell>
          <cell r="AA162" t="str">
            <v>ANTIGUO</v>
          </cell>
          <cell r="AB162" t="str">
            <v>Ninguno</v>
          </cell>
          <cell r="AC162" t="str">
            <v>MUJER</v>
          </cell>
          <cell r="AD162" t="str">
            <v>N/A</v>
          </cell>
          <cell r="AE162" t="str">
            <v>N/A</v>
          </cell>
          <cell r="AF162" t="str">
            <v>N/A</v>
          </cell>
          <cell r="AG162" t="str">
            <v>N/A</v>
          </cell>
          <cell r="AH162" t="str">
            <v>https://community.secop.gov.co/Public/Tendering/OpportunityDetail/Index?noticeUID=CO1.NTC.5535145&amp;isFromPublicArea=True&amp;isModal=False</v>
          </cell>
          <cell r="AI162">
            <v>45320</v>
          </cell>
          <cell r="AJ162">
            <v>45323</v>
          </cell>
          <cell r="AK162" t="str">
            <v>2 2. Meses</v>
          </cell>
          <cell r="AL162">
            <v>3</v>
          </cell>
          <cell r="AM162">
            <v>90</v>
          </cell>
          <cell r="AN162">
            <v>45412</v>
          </cell>
          <cell r="AO162" t="str">
            <v>ENERO</v>
          </cell>
          <cell r="AP162">
            <v>14274150</v>
          </cell>
          <cell r="AQ162">
            <v>3</v>
          </cell>
          <cell r="AR162">
            <v>4758050</v>
          </cell>
          <cell r="AS162" t="str">
            <v>Profesional V</v>
          </cell>
          <cell r="AT162" t="str">
            <v>1. Pesos Colombianos</v>
          </cell>
          <cell r="AU162" t="str">
            <v>17 17. Contrato de Prestación de Servicios</v>
          </cell>
          <cell r="AV162" t="str">
            <v>Contratos de prestación de servicios profesionales y de apoyo a la gestión</v>
          </cell>
          <cell r="AW162" t="str">
            <v xml:space="preserve">31 31-Servicios Profesionales </v>
          </cell>
          <cell r="AX162" t="str">
            <v>NA</v>
          </cell>
          <cell r="AY162" t="str">
            <v>5 5. Contratación directa</v>
          </cell>
          <cell r="AZ162" t="str">
            <v>33 Prestación de Servicios Profesionales y Apoyo (5-8)</v>
          </cell>
          <cell r="BA162" t="str">
            <v>Prestación Servicios</v>
          </cell>
          <cell r="BB162" t="str">
            <v>1 1. Ley 80</v>
          </cell>
          <cell r="BC162" t="str">
            <v>'PRESTAR LOS SERVICIOS PROFESIONALES PARA LA CORRECTA EJECUCION DEL SISTEMA DE GESTION DE SEGURIDAD Y SALUD EN EL TRABAJO Y EL PLAN ESTRATEGICO DE SEGURIDAD VIAL</v>
          </cell>
          <cell r="BE162" t="str">
            <v>SUBDIRECCIÓN DE GESTIÓN CORPORATIVA</v>
          </cell>
          <cell r="BF162" t="str">
            <v>TALENTO HUMANO</v>
          </cell>
          <cell r="BH162">
            <v>52715403</v>
          </cell>
          <cell r="BI162">
            <v>3</v>
          </cell>
          <cell r="BJ162" t="str">
            <v>DIANA MARCELA GOMEZ ANZOLA</v>
          </cell>
          <cell r="BK162" t="str">
            <v>Profesional Especializada Talento Humano</v>
          </cell>
          <cell r="BL162" t="str">
            <v>SUBDIRECCIÓN DE GESTIÓN CORPORATIVA</v>
          </cell>
          <cell r="BM162" t="str">
            <v>JESUS ALBERTO MARTINEZ CESPEDES</v>
          </cell>
          <cell r="BN162" t="str">
            <v>1 1. Inversión</v>
          </cell>
          <cell r="BO162" t="str">
            <v>7550-6</v>
          </cell>
          <cell r="BP162" t="str">
            <v>6 6: Prestacion de servicios</v>
          </cell>
          <cell r="BQ162" t="str">
            <v>349</v>
          </cell>
          <cell r="BS162">
            <v>180</v>
          </cell>
          <cell r="BT162">
            <v>14274150</v>
          </cell>
          <cell r="BU162" t="str">
            <v xml:space="preserve">1 1. Nacional </v>
          </cell>
          <cell r="BV162" t="str">
            <v>1 1. Ingresos Corrientes</v>
          </cell>
          <cell r="CY162">
            <v>45412</v>
          </cell>
          <cell r="CZ162">
            <v>14274150</v>
          </cell>
          <cell r="DA162" t="str">
            <v>EJECUCION</v>
          </cell>
          <cell r="DB162">
            <v>14274150</v>
          </cell>
          <cell r="DC162">
            <v>0</v>
          </cell>
        </row>
        <row r="163">
          <cell r="F163">
            <v>136</v>
          </cell>
          <cell r="G163" t="str">
            <v>PA-136-2024</v>
          </cell>
          <cell r="H163" t="str">
            <v>CO1.PCCNTR.5848434</v>
          </cell>
          <cell r="I163">
            <v>45321</v>
          </cell>
          <cell r="J163" t="str">
            <v xml:space="preserve">1 1. Natural </v>
          </cell>
          <cell r="K163" t="str">
            <v>26 26-Persona Natural</v>
          </cell>
          <cell r="L163" t="str">
            <v>OLGA LUCIA BUITRAGO REPIZO</v>
          </cell>
          <cell r="M163">
            <v>52088215</v>
          </cell>
          <cell r="N163">
            <v>4</v>
          </cell>
          <cell r="O163" t="str">
            <v>Bogota</v>
          </cell>
          <cell r="P163">
            <v>28715</v>
          </cell>
          <cell r="Q163" t="str">
            <v>Bogota</v>
          </cell>
          <cell r="R163" t="str">
            <v>1 1. Nacional</v>
          </cell>
          <cell r="S163" t="str">
            <v>3 3. Único Contratista</v>
          </cell>
          <cell r="T163" t="str">
            <v>KR 116 77 65 TO 18 AP403</v>
          </cell>
          <cell r="U163">
            <v>6015194775</v>
          </cell>
          <cell r="V163" t="str">
            <v>pensardisegno@gmail.com</v>
          </cell>
          <cell r="X163" t="str">
            <v>DISEÑO INDUSTRIAL - ESPECIALIZACION EN PEDAGOGIA PARA EL DESARROLLO DEL APRENDIZAJE</v>
          </cell>
          <cell r="AA163" t="str">
            <v>NUEVO</v>
          </cell>
          <cell r="AC163" t="str">
            <v>MUJER</v>
          </cell>
          <cell r="AD163" t="str">
            <v>N/A</v>
          </cell>
          <cell r="AE163" t="str">
            <v>N/A</v>
          </cell>
          <cell r="AF163" t="str">
            <v>N/A</v>
          </cell>
          <cell r="AG163" t="str">
            <v>N/A</v>
          </cell>
          <cell r="AH163" t="str">
            <v>https://community.secop.gov.co/Public/Tendering/ContractNoticePhases/View?PPI=CO1.PPI.29530126&amp;isFromPublicArea=True&amp;isModal=False</v>
          </cell>
          <cell r="AI163">
            <v>45322</v>
          </cell>
          <cell r="AJ163">
            <v>45323</v>
          </cell>
          <cell r="AK163" t="str">
            <v>2 2. Meses</v>
          </cell>
          <cell r="AL163">
            <v>3</v>
          </cell>
          <cell r="AM163">
            <v>90</v>
          </cell>
          <cell r="AN163">
            <v>45412</v>
          </cell>
          <cell r="AO163" t="str">
            <v>ENERO</v>
          </cell>
          <cell r="AP163">
            <v>14274150</v>
          </cell>
          <cell r="AQ163">
            <v>3</v>
          </cell>
          <cell r="AR163">
            <v>4758050</v>
          </cell>
          <cell r="AS163" t="str">
            <v>Profesional V</v>
          </cell>
          <cell r="AT163" t="str">
            <v>1. Pesos Colombianos</v>
          </cell>
          <cell r="AU163" t="str">
            <v>17 17. Contrato de Prestación de Servicios</v>
          </cell>
          <cell r="AV163" t="str">
            <v>Contratos de prestación de servicios profesionales y de apoyo a la gestión</v>
          </cell>
          <cell r="AW163" t="str">
            <v xml:space="preserve">31 31-Servicios Profesionales </v>
          </cell>
          <cell r="AX163" t="str">
            <v>NA</v>
          </cell>
          <cell r="AY163" t="str">
            <v>5 5. Contratación directa</v>
          </cell>
          <cell r="AZ163" t="str">
            <v>33 Prestación de Servicios Profesionales y Apoyo (5-8)</v>
          </cell>
          <cell r="BA163" t="str">
            <v>Prestación Servicios</v>
          </cell>
          <cell r="BB163" t="str">
            <v>1 1. Ley 80</v>
          </cell>
          <cell r="BC163" t="str">
            <v>PRESTAR SERVICIOS PROFESIONALES PARA LA PLANIFICAClON Y GESTION DE EVENTOS INSTITUCIONALES Y BUSQUEDA DE ALIANZAS ESTrAtEGICAS CON ACTORES Y GRUPOS DE INTERES PARA LA PROMOCI0N Y DIVULGAClON DE LA OFERTA INSTITUCIONAL DEL IDPYBA</v>
          </cell>
          <cell r="BE163" t="str">
            <v>DIRECCION</v>
          </cell>
          <cell r="BF163" t="str">
            <v>COMUNICACIONES</v>
          </cell>
          <cell r="BM163" t="str">
            <v>JESUS ALBERTO MARTINEZ CESPEDES</v>
          </cell>
          <cell r="BN163" t="str">
            <v>1 1. Inversión</v>
          </cell>
          <cell r="BO163" t="str">
            <v>7550-2</v>
          </cell>
          <cell r="BP163" t="str">
            <v>6 6: Prestacion de servicios</v>
          </cell>
          <cell r="BQ163" t="str">
            <v>373</v>
          </cell>
          <cell r="BS163">
            <v>188</v>
          </cell>
          <cell r="BT163">
            <v>14274150</v>
          </cell>
          <cell r="BU163" t="str">
            <v xml:space="preserve">1 1. Nacional </v>
          </cell>
          <cell r="BV163" t="str">
            <v>1 1. Ingresos Corrientes</v>
          </cell>
          <cell r="CY163">
            <v>45412</v>
          </cell>
          <cell r="CZ163">
            <v>14274150</v>
          </cell>
          <cell r="DA163" t="str">
            <v>EJECUCION</v>
          </cell>
          <cell r="DB163">
            <v>14274150</v>
          </cell>
          <cell r="DC163">
            <v>0</v>
          </cell>
        </row>
        <row r="164">
          <cell r="F164">
            <v>137</v>
          </cell>
          <cell r="G164" t="str">
            <v>PA-137-2024</v>
          </cell>
          <cell r="H164" t="str">
            <v>CO1.PCCNTR.5848427</v>
          </cell>
          <cell r="I164">
            <v>45321</v>
          </cell>
          <cell r="J164" t="str">
            <v xml:space="preserve">1 1. Natural </v>
          </cell>
          <cell r="K164" t="str">
            <v>26 26-Persona Natural</v>
          </cell>
          <cell r="L164" t="str">
            <v>CATALINA ARCILA PRECIADO</v>
          </cell>
          <cell r="M164">
            <v>1020772573</v>
          </cell>
          <cell r="N164">
            <v>4</v>
          </cell>
          <cell r="O164" t="str">
            <v>Bogotá</v>
          </cell>
          <cell r="P164">
            <v>33727</v>
          </cell>
          <cell r="Q164" t="str">
            <v>Bogotá</v>
          </cell>
          <cell r="R164" t="str">
            <v>1 1. Nacional</v>
          </cell>
          <cell r="S164" t="str">
            <v>3 3. Único Contratista</v>
          </cell>
          <cell r="T164" t="str">
            <v>CLL 157 14 A 81</v>
          </cell>
          <cell r="U164" t="str">
            <v>2140800
3162236512</v>
          </cell>
          <cell r="V164" t="str">
            <v>cata.arcila.p@gmail.com</v>
          </cell>
          <cell r="X164" t="str">
            <v>POLITOLOGA</v>
          </cell>
          <cell r="Y164" t="str">
            <v>NO</v>
          </cell>
          <cell r="Z164" t="str">
            <v>NO</v>
          </cell>
          <cell r="AA164" t="str">
            <v>ANTIGUO</v>
          </cell>
          <cell r="AB164" t="str">
            <v>Ninguno</v>
          </cell>
          <cell r="AC164" t="str">
            <v>MUJER</v>
          </cell>
          <cell r="AD164" t="str">
            <v>N/A</v>
          </cell>
          <cell r="AE164" t="str">
            <v>N/A</v>
          </cell>
          <cell r="AF164" t="str">
            <v>N/A</v>
          </cell>
          <cell r="AG164" t="str">
            <v>N/A</v>
          </cell>
          <cell r="AH164" t="str">
            <v>https://community.secop.gov.co/Public/Tendering/ContractNoticePhases/View?PPI=CO1.PPI.29529637&amp;isFromPublicArea=True&amp;isModal=False</v>
          </cell>
          <cell r="AI164">
            <v>45322</v>
          </cell>
          <cell r="AJ164">
            <v>45323</v>
          </cell>
          <cell r="AK164" t="str">
            <v>2 2. Meses</v>
          </cell>
          <cell r="AL164">
            <v>3</v>
          </cell>
          <cell r="AM164">
            <v>90</v>
          </cell>
          <cell r="AN164">
            <v>45412</v>
          </cell>
          <cell r="AO164" t="str">
            <v>ENERO</v>
          </cell>
          <cell r="AP164">
            <v>14274150</v>
          </cell>
          <cell r="AQ164">
            <v>3</v>
          </cell>
          <cell r="AR164">
            <v>4758050</v>
          </cell>
          <cell r="AS164" t="str">
            <v>Profesional V</v>
          </cell>
          <cell r="AT164" t="str">
            <v>1. Pesos Colombianos</v>
          </cell>
          <cell r="AU164" t="str">
            <v>17 17. Contrato de Prestación de Servicios</v>
          </cell>
          <cell r="AV164" t="str">
            <v>Contratos de prestación de servicios profesionales y de apoyo a la gestión</v>
          </cell>
          <cell r="AW164" t="str">
            <v xml:space="preserve">31 31-Servicios Profesionales </v>
          </cell>
          <cell r="AX164" t="str">
            <v>NA</v>
          </cell>
          <cell r="AY164" t="str">
            <v>5 5. Contratación directa</v>
          </cell>
          <cell r="AZ164" t="str">
            <v>33 Prestación de Servicios Profesionales y Apoyo (5-8)</v>
          </cell>
          <cell r="BA164" t="str">
            <v>Prestación Servicios</v>
          </cell>
          <cell r="BB164" t="str">
            <v>1 1. Ley 80</v>
          </cell>
          <cell r="BC164" t="str">
            <v>“PRESTAR LOS SERVICIOS PROFESIONALES PARA EL DISEÑO, IMPLEMENTACIÓN Y SEGUIMIENTO DE UNA ESTRATEGIA DIGITAL CON EL PROPÓSITO DE PROMOVER EL POSICIONAMIENTO, LA DIVULGACIÓN Y LA PEDAGOGÍA DE LOS PROGRAMAS Y PROYECTOS DEL IDPYBA EN LAS REDES SOCIALES</v>
          </cell>
          <cell r="BE164" t="str">
            <v>DIRECCION</v>
          </cell>
          <cell r="BF164" t="str">
            <v>COMUNICACIONES</v>
          </cell>
          <cell r="BM164" t="str">
            <v>JESUS ALBERTO MARTINEZ CESPEDES</v>
          </cell>
          <cell r="BN164" t="str">
            <v>1 1. Inversión</v>
          </cell>
          <cell r="BO164" t="str">
            <v>7550-2</v>
          </cell>
          <cell r="BP164" t="str">
            <v>6 6: Prestacion de servicios</v>
          </cell>
          <cell r="BQ164" t="str">
            <v>371</v>
          </cell>
          <cell r="BS164">
            <v>189</v>
          </cell>
          <cell r="BT164">
            <v>14274150</v>
          </cell>
          <cell r="BU164" t="str">
            <v xml:space="preserve">1 1. Nacional </v>
          </cell>
          <cell r="BV164" t="str">
            <v>1 1. Ingresos Corrientes</v>
          </cell>
          <cell r="CY164">
            <v>45412</v>
          </cell>
          <cell r="CZ164">
            <v>14274150</v>
          </cell>
          <cell r="DA164" t="str">
            <v>EJECUCION</v>
          </cell>
          <cell r="DB164">
            <v>14274150</v>
          </cell>
          <cell r="DC164">
            <v>0</v>
          </cell>
        </row>
        <row r="165">
          <cell r="F165">
            <v>156</v>
          </cell>
          <cell r="G165" t="str">
            <v>PA-156-2024</v>
          </cell>
          <cell r="I165">
            <v>45322</v>
          </cell>
          <cell r="J165" t="str">
            <v xml:space="preserve">1 1. Natural </v>
          </cell>
          <cell r="K165" t="str">
            <v>26 26-Persona Natural</v>
          </cell>
          <cell r="L165" t="str">
            <v xml:space="preserve">ADRIANA PAOLA ACEVEDO SEGURA </v>
          </cell>
          <cell r="M165">
            <v>53080187</v>
          </cell>
          <cell r="N165">
            <v>3</v>
          </cell>
          <cell r="O165" t="str">
            <v>Bogotá</v>
          </cell>
          <cell r="P165">
            <v>30718</v>
          </cell>
          <cell r="Q165" t="str">
            <v>Bogotá</v>
          </cell>
          <cell r="R165" t="str">
            <v>1 1. Nacional</v>
          </cell>
          <cell r="S165" t="str">
            <v>3 3. Único Contratista</v>
          </cell>
          <cell r="T165" t="str">
            <v>CRA 31 c #4a -76</v>
          </cell>
          <cell r="U165">
            <v>3183743815</v>
          </cell>
          <cell r="V165" t="str">
            <v>ps.adriacevedo@gmail.com</v>
          </cell>
          <cell r="X165" t="str">
            <v>PSICOLOGIA-ESPECIALIZACIÓN EN GERENCIA EN RIESGOS LABORALES, SEGURIDAD</v>
          </cell>
          <cell r="Y165" t="str">
            <v>NO</v>
          </cell>
          <cell r="Z165" t="str">
            <v>NO</v>
          </cell>
          <cell r="AA165" t="str">
            <v>ANTIGUO</v>
          </cell>
          <cell r="AB165" t="str">
            <v>Ninguno</v>
          </cell>
          <cell r="AC165" t="str">
            <v>MUJER</v>
          </cell>
          <cell r="AD165" t="str">
            <v>N/A</v>
          </cell>
          <cell r="AE165" t="str">
            <v>N/A</v>
          </cell>
          <cell r="AF165" t="str">
            <v>N/A</v>
          </cell>
          <cell r="AG165" t="str">
            <v>N/A</v>
          </cell>
          <cell r="AH165" t="str">
            <v>https://community.secop.gov.co/Public/Tendering/OpportunityDetail/Index?noticeUID=CO1.NTC.5551357&amp;isFromPublicArea=True&amp;isModal=False</v>
          </cell>
          <cell r="AI165">
            <v>45322</v>
          </cell>
          <cell r="AJ165">
            <v>45323</v>
          </cell>
          <cell r="AK165" t="str">
            <v>2 2. Meses</v>
          </cell>
          <cell r="AL165">
            <v>3</v>
          </cell>
          <cell r="AM165">
            <v>90</v>
          </cell>
          <cell r="AN165">
            <v>45412</v>
          </cell>
          <cell r="AO165" t="str">
            <v>ENERO</v>
          </cell>
          <cell r="AP165">
            <v>14274150</v>
          </cell>
          <cell r="AQ165">
            <v>3</v>
          </cell>
          <cell r="AR165">
            <v>4758050</v>
          </cell>
          <cell r="AS165" t="str">
            <v>Profesional V</v>
          </cell>
          <cell r="AT165" t="str">
            <v>1. Pesos Colombianos</v>
          </cell>
          <cell r="AU165" t="str">
            <v>17 17. Contrato de Prestación de Servicios</v>
          </cell>
          <cell r="AV165" t="str">
            <v>Contratos de prestación de servicios profesionales y de apoyo a la gestión</v>
          </cell>
          <cell r="AW165" t="str">
            <v xml:space="preserve">31 31-Servicios Profesionales </v>
          </cell>
          <cell r="AX165" t="str">
            <v>NA</v>
          </cell>
          <cell r="AY165" t="str">
            <v>5 5. Contratación directa</v>
          </cell>
          <cell r="AZ165" t="str">
            <v>33 Prestación de Servicios Profesionales y Apoyo (5-8)</v>
          </cell>
          <cell r="BA165" t="str">
            <v>Prestación Servicios</v>
          </cell>
          <cell r="BB165" t="str">
            <v>1 1. Ley 80</v>
          </cell>
          <cell r="BC165" t="str">
            <v>PRESTAR SERVICIOS PROFESIONALES PARA LA CORRECTA IMPLEMENTACIÓN DEL SISTEMA DE GESTIÓN DE SEGURIDAD DE SALUD EN EL TRABAJO ASI COMO LA EJECUCIÓN DE LOS PROGRAMAS Y PLAN ASOCIADOS AL SISTEMA DE GESTIÓN DE SEGURIDAD Y SALUD EN EL TRABAJO.</v>
          </cell>
          <cell r="BE165" t="str">
            <v>SUBDIRECCIÓN DE GESTIÓN CORPORATIVA</v>
          </cell>
          <cell r="BF165" t="str">
            <v>TALENTO HUMANO</v>
          </cell>
          <cell r="BH165">
            <v>52715403</v>
          </cell>
          <cell r="BI165">
            <v>3</v>
          </cell>
          <cell r="BJ165" t="str">
            <v>DIANA MARCELA GOMEZ ANZOLA</v>
          </cell>
          <cell r="BK165" t="str">
            <v>Profesional Especializada Talento Humano</v>
          </cell>
          <cell r="BL165" t="str">
            <v>SUBDIRECCIÓN DE GESTIÓN CORPORATIVA</v>
          </cell>
          <cell r="BM165" t="str">
            <v>JESUS ALBERTO MARTINEZ CESPEDES</v>
          </cell>
          <cell r="BN165" t="str">
            <v>1 1. Inversión</v>
          </cell>
          <cell r="BO165" t="str">
            <v>7550-6</v>
          </cell>
          <cell r="BP165" t="str">
            <v>6 6: Prestacion de servicios</v>
          </cell>
          <cell r="BQ165" t="str">
            <v>350</v>
          </cell>
          <cell r="BS165">
            <v>193</v>
          </cell>
          <cell r="BT165">
            <v>14274150</v>
          </cell>
          <cell r="BU165" t="str">
            <v xml:space="preserve">1 1. Nacional </v>
          </cell>
          <cell r="BV165" t="str">
            <v>1 1. Ingresos Corrientes</v>
          </cell>
          <cell r="CY165">
            <v>45412</v>
          </cell>
          <cell r="CZ165">
            <v>14274150</v>
          </cell>
          <cell r="DA165" t="str">
            <v>EJECUCION</v>
          </cell>
          <cell r="DB165">
            <v>14274150</v>
          </cell>
          <cell r="DC165">
            <v>0</v>
          </cell>
        </row>
        <row r="166">
          <cell r="F166">
            <v>157</v>
          </cell>
          <cell r="G166" t="str">
            <v>PA-157-2024</v>
          </cell>
          <cell r="H166" t="str">
            <v>CO1.PCCNTR.5874543</v>
          </cell>
          <cell r="I166">
            <v>45324</v>
          </cell>
          <cell r="J166" t="str">
            <v xml:space="preserve">1 1. Natural </v>
          </cell>
          <cell r="K166" t="str">
            <v>26 26-Persona Natural</v>
          </cell>
          <cell r="L166" t="str">
            <v>CARLOS ALBERTO CRESPO CARRILLO</v>
          </cell>
          <cell r="M166">
            <v>79524302</v>
          </cell>
          <cell r="N166">
            <v>6</v>
          </cell>
          <cell r="O166" t="str">
            <v>Bogotá</v>
          </cell>
          <cell r="P166">
            <v>26264</v>
          </cell>
          <cell r="Q166" t="str">
            <v>Bogotá</v>
          </cell>
          <cell r="R166" t="str">
            <v>1 1. Nacional</v>
          </cell>
          <cell r="S166" t="str">
            <v>3 3. Único Contratista</v>
          </cell>
          <cell r="T166" t="str">
            <v>CRA  14 B No. 161 -54 TORRE 13 APTO 1101</v>
          </cell>
          <cell r="U166" t="str">
            <v>7512044
3005516264</v>
          </cell>
          <cell r="V166" t="str">
            <v>caalsoya@gmail.com</v>
          </cell>
          <cell r="X166" t="str">
            <v>PSICOLOGO- MAGISTER EN BIOTEICA</v>
          </cell>
          <cell r="AH166" t="str">
            <v>https://community.secop.gov.co/Public/Tendering/ContractNoticePhases/View?PPI=CO1.PPI.29637079&amp;isFromPublicArea=True&amp;isModal=False</v>
          </cell>
          <cell r="AI166">
            <v>45324</v>
          </cell>
          <cell r="AJ166">
            <v>45328</v>
          </cell>
          <cell r="AK166" t="str">
            <v>2 2. Meses</v>
          </cell>
          <cell r="AL166">
            <v>3</v>
          </cell>
          <cell r="AM166">
            <v>90</v>
          </cell>
          <cell r="AN166">
            <v>45412</v>
          </cell>
          <cell r="AO166" t="str">
            <v>ENERO</v>
          </cell>
          <cell r="AP166">
            <v>14274150</v>
          </cell>
          <cell r="AQ166">
            <v>3</v>
          </cell>
          <cell r="AR166">
            <v>4758050</v>
          </cell>
          <cell r="AS166" t="str">
            <v>Profesional V</v>
          </cell>
          <cell r="AT166" t="str">
            <v>1. Pesos Colombianos</v>
          </cell>
          <cell r="AU166" t="str">
            <v>17 17. Contrato de Prestación de Servicios</v>
          </cell>
          <cell r="AV166" t="str">
            <v>Contratos de prestación de servicios profesionales y de apoyo a la gestión</v>
          </cell>
          <cell r="AW166" t="str">
            <v xml:space="preserve">31 31-Servicios Profesionales </v>
          </cell>
          <cell r="BC166" t="str">
            <v>PRESTAR LOS SERVICIOS PROFESIONALES PARA EL DESARROLLO DE ACTIVIDADES DEL PLAN ESTRATEGICO DEL TALENTO HUMANO Y LA IMPLEMENTACION DE LA GESTION DEL CONOCIMIENTO Y LA INNOVACION Y LA INTEGRIDAD EN EL INSTITUTO</v>
          </cell>
          <cell r="BD166" t="str">
            <v>Gestionar y apoyar los asuntos relacionados con los procesos propios de la política de talento humane en el marco del Modelo Integrado de Planeación y Gestión (MIPG). 3.Apoyar en la elaboración, implementación, actualización, seguimiento, evaluación y ejecución de actividades enmarcadas en el Plan de Acción de Integridad del Instituto, en articulación con el Equipo de Gestoras(es) de Integridad del Instituto. Del mismo modo, presentar el reporte mensual de las actividades adelantadas y/o ejecutadas en el marco del Código de Integridad del Instituto. 3. Prestar apoyo en la elaboración, implementación, actualización, seguimiento, evaluación y ejecución de actividades enmarcadas en el Plan de Acción de Gestión del Conocimiento y la Innovación (GESCO+I) y el desarrollo de las acciones de la Política GESCO+I del Instituto, en articulación con el Equipo Técnico de Gestión del Conocimiento y la Innovación del Instituto. 4.Apoyar la ejecución y seguimiento mensual de las actividades contenidas en el Plan Anticorrupción y Atención al Ciudadano (PAAC) y planes de mejoramiento a cargo del proceso de Talento Humano, así como, en la actualización, ejecución y seguimiento de la Estrategia para la Gestión Preventiva de los Conflictos de Interés en el IDPYBA. 5. Ejecutar las actividades contenidas en la Guía de Desvinculación Asistida y Retiro Laboral para funcionariado. 6.Proyectar, actualizar y/o modificar documentos, afines con la gestión de talento humano tales como, instructivos, protocolos, normograma, procedimiento os, formatos, guías, entre otros, seguir la normatividad vigente, garantizando que estos sean validados, aprobados y publicados por parte de la Oficina Asesora de Planeación del Instituto. 7. Desarrollar y participar en las estrategias y actividades con contenido de integridad, gestión del conocimiento y la innovación, así como de talento humano, en las cuales participe el Instituto, impulsando la transversalización del enfoque Inter especie. 8.Brindar apoyo en la implementación de campañas y/o actividades de sensibilización, capacitación y bienestar social e institucional orientadas al fortalecimiento y mejoramiento continuo del clima organizacional y riesgo psicosocial. 9. Preparar, analizar y proyectar la información relacionada con el objeto contractual para presentaciones, informes y demás reportes que se requieran al interior del proceso de talento humano. 10. Apoyar en los diferentes tramites que le sean asignados por la o el supervisor del contrato y que sean competencia del proceso de Talento Humano.</v>
          </cell>
          <cell r="BE166" t="str">
            <v>SUBDIRECCIÓN DE GESTIÓN CORPORATIVA</v>
          </cell>
          <cell r="BF166" t="str">
            <v>TALENTO HUMANO</v>
          </cell>
          <cell r="BN166" t="str">
            <v>1 1. Inversión</v>
          </cell>
          <cell r="BO166" t="str">
            <v>7550-6</v>
          </cell>
          <cell r="BP166" t="str">
            <v>6 6: Prestacion de servicios</v>
          </cell>
          <cell r="BQ166" t="str">
            <v>351</v>
          </cell>
          <cell r="BS166">
            <v>208</v>
          </cell>
          <cell r="BT166">
            <v>14274150</v>
          </cell>
          <cell r="BU166" t="str">
            <v xml:space="preserve">1 1. Nacional </v>
          </cell>
          <cell r="BV166" t="str">
            <v>1 1. Ingresos Corrientes</v>
          </cell>
          <cell r="CY166">
            <v>45412</v>
          </cell>
          <cell r="CZ166">
            <v>14274150</v>
          </cell>
          <cell r="DA166" t="str">
            <v>EJECUCION</v>
          </cell>
          <cell r="DB166">
            <v>14274150</v>
          </cell>
          <cell r="DC166">
            <v>0</v>
          </cell>
        </row>
        <row r="167">
          <cell r="F167">
            <v>158</v>
          </cell>
          <cell r="G167" t="str">
            <v>PA-158-2024</v>
          </cell>
          <cell r="H167" t="str">
            <v>CO1.PCCNTR.5874589</v>
          </cell>
          <cell r="I167">
            <v>45324</v>
          </cell>
          <cell r="J167" t="str">
            <v xml:space="preserve">1 1. Natural </v>
          </cell>
          <cell r="K167" t="str">
            <v>26 26-Persona Natural</v>
          </cell>
          <cell r="L167" t="str">
            <v>DAVID FELIPE ROJAS PARADA</v>
          </cell>
          <cell r="M167">
            <v>1121894034</v>
          </cell>
          <cell r="N167">
            <v>6</v>
          </cell>
          <cell r="O167" t="str">
            <v>Villavicencio</v>
          </cell>
          <cell r="P167">
            <v>33804</v>
          </cell>
          <cell r="Q167" t="str">
            <v>Bogotá</v>
          </cell>
          <cell r="R167" t="str">
            <v>1 1. Nacional</v>
          </cell>
          <cell r="S167" t="str">
            <v>3 3. Único Contratista</v>
          </cell>
          <cell r="T167" t="str">
            <v>CRA 50A 38B  sur12</v>
          </cell>
          <cell r="U167">
            <v>3172731655</v>
          </cell>
          <cell r="V167" t="str">
            <v>david.rojas@unillanos.edu.co</v>
          </cell>
          <cell r="X167" t="str">
            <v>MEDICO VETERINARIO ZOOTECNISTA  TP 35119 - u. DE LOS LLANOS</v>
          </cell>
          <cell r="AH167" t="str">
            <v>https://community.secop.gov.co/Public/Tendering/OpportunityDetail/Index?noticeUID=CO1.NTC.5573302&amp;isFromPublicArea=True&amp;isModal=False</v>
          </cell>
          <cell r="AI167">
            <v>45324</v>
          </cell>
          <cell r="AJ167">
            <v>45331</v>
          </cell>
          <cell r="AK167" t="str">
            <v>2 2. Meses</v>
          </cell>
          <cell r="AL167">
            <v>3</v>
          </cell>
          <cell r="AM167">
            <v>90</v>
          </cell>
          <cell r="AN167">
            <v>45412</v>
          </cell>
          <cell r="AO167" t="str">
            <v>ENERO</v>
          </cell>
          <cell r="AP167">
            <v>14274150</v>
          </cell>
          <cell r="AQ167">
            <v>3</v>
          </cell>
          <cell r="AR167">
            <v>4758050</v>
          </cell>
          <cell r="AS167" t="str">
            <v>Profesional V</v>
          </cell>
          <cell r="AT167" t="str">
            <v>1. Pesos Colombianos</v>
          </cell>
          <cell r="AU167" t="str">
            <v>17 17. Contrato de Prestación de Servicios</v>
          </cell>
          <cell r="AV167" t="str">
            <v>Contratos de prestación de servicios profesionales y de apoyo a la gestión</v>
          </cell>
          <cell r="AW167" t="str">
            <v xml:space="preserve">31 31-Servicios Profesionales </v>
          </cell>
          <cell r="BC167" t="str">
            <v>PRESTAR LOS SERVICIOS PROFESIONALES PARA LA ATENCION, VALORACION, SEGUIMIENTO Y MANEJO ANESTESICO, REALIZACION DE PROCEDIMIENTOS QUIRURGICOS DE ESTERILIZACION MEDIANTE OVARIOHISTERECTOMIA Y ORQUIECTOMIA DE CANINOS Y FELINOS INGRESADOS AL PUNTO FIJO DE ESTERILIZACION DE LA UNIDAD DE CUIDADO ANIMAL</v>
          </cell>
          <cell r="BE167" t="str">
            <v>SUBDIRECCIÓN DE ATENCION A LA FAUNA</v>
          </cell>
          <cell r="BF167" t="str">
            <v>PUNTO FIJO</v>
          </cell>
          <cell r="BN167" t="str">
            <v>1 1. Inversión</v>
          </cell>
          <cell r="BO167" t="str">
            <v>7551-4</v>
          </cell>
          <cell r="BP167" t="str">
            <v>6 6: Prestacion de servicios</v>
          </cell>
          <cell r="BQ167" t="str">
            <v>280</v>
          </cell>
          <cell r="BS167">
            <v>209</v>
          </cell>
          <cell r="BT167">
            <v>14274150</v>
          </cell>
          <cell r="BU167" t="str">
            <v xml:space="preserve">1 1. Nacional </v>
          </cell>
          <cell r="BV167" t="str">
            <v>1 1. Ingresos Corrientes</v>
          </cell>
          <cell r="CY167">
            <v>45412</v>
          </cell>
          <cell r="CZ167">
            <v>14274150</v>
          </cell>
          <cell r="DA167" t="str">
            <v>EJECUCION</v>
          </cell>
          <cell r="DB167">
            <v>14274150</v>
          </cell>
          <cell r="DC167">
            <v>0</v>
          </cell>
        </row>
        <row r="168">
          <cell r="F168">
            <v>159</v>
          </cell>
          <cell r="G168" t="str">
            <v>PA-159-2024</v>
          </cell>
          <cell r="H168" t="str">
            <v>CO1.PCCNTR.5874687</v>
          </cell>
          <cell r="I168">
            <v>45324</v>
          </cell>
          <cell r="J168" t="str">
            <v xml:space="preserve">1 1. Natural </v>
          </cell>
          <cell r="K168" t="str">
            <v>26 26-Persona Natural</v>
          </cell>
          <cell r="L168" t="str">
            <v>RUBEN DARIO DIAZ BERNAL</v>
          </cell>
          <cell r="M168">
            <v>1016032661</v>
          </cell>
          <cell r="N168">
            <v>5</v>
          </cell>
          <cell r="O168" t="str">
            <v>Bogotá</v>
          </cell>
          <cell r="P168">
            <v>33278</v>
          </cell>
          <cell r="Q168" t="str">
            <v>Bogotá</v>
          </cell>
          <cell r="R168" t="str">
            <v>1 1. Nacional</v>
          </cell>
          <cell r="S168" t="str">
            <v>3 3. Único Contratista</v>
          </cell>
          <cell r="T168" t="str">
            <v>CL 22 L 121 A 50</v>
          </cell>
          <cell r="U168">
            <v>7897294</v>
          </cell>
          <cell r="V168" t="str">
            <v xml:space="preserve">rddiazb@unal.edu.co </v>
          </cell>
          <cell r="X168" t="str">
            <v>MEDICINA VETERINARIA</v>
          </cell>
          <cell r="AH168" t="str">
            <v>https://community.secop.gov.co/Public/Tendering/OpportunityDetail/Index?noticeUID=CO1.NTC.5573254&amp;isFromPublicArea=True&amp;isModal=False</v>
          </cell>
          <cell r="AI168">
            <v>45324</v>
          </cell>
          <cell r="AJ168">
            <v>45334</v>
          </cell>
          <cell r="AK168" t="str">
            <v>2 2. Meses</v>
          </cell>
          <cell r="AL168">
            <v>3</v>
          </cell>
          <cell r="AM168">
            <v>90</v>
          </cell>
          <cell r="AN168">
            <v>45412</v>
          </cell>
          <cell r="AO168" t="str">
            <v>ENERO</v>
          </cell>
          <cell r="AP168">
            <v>14274150</v>
          </cell>
          <cell r="AQ168">
            <v>3</v>
          </cell>
          <cell r="AR168">
            <v>4758050</v>
          </cell>
          <cell r="AS168" t="str">
            <v>Profesional V</v>
          </cell>
          <cell r="AT168" t="str">
            <v>1. Pesos Colombianos</v>
          </cell>
          <cell r="AU168" t="str">
            <v>17 17. Contrato de Prestación de Servicios</v>
          </cell>
          <cell r="AV168" t="str">
            <v>Contratos de prestación de servicios profesionales y de apoyo a la gestión</v>
          </cell>
          <cell r="AW168" t="str">
            <v xml:space="preserve">31 31-Servicios Profesionales </v>
          </cell>
          <cell r="BC168" t="str">
            <v>PRESTAR LOS SERVICIOS PROFESIONALES PARA LA ATENCION, VALORACION, SEGUIMIENTO Y MANEJO ANESTESICO, REALIZACION DE PROCEDIMIENTOS QUIRURGICOS DE ESTERILIZACION MEDIANTE OVARIOHISTERECTOMIA Y ORQUIECTOMIA DE CANINOS Y FELINOS INGRESADOS AL PUNTO FIJO DE ESTERILIZACION DE LA UNIDAD DE CUIDADO ANIMAL</v>
          </cell>
          <cell r="BE168" t="str">
            <v>SUBDIRECCIÓN DE ATENCION A LA FAUNA</v>
          </cell>
          <cell r="BF168" t="str">
            <v>PUNTO FIJO</v>
          </cell>
          <cell r="BN168" t="str">
            <v>1 1. Inversión</v>
          </cell>
          <cell r="BO168" t="str">
            <v>7551-4</v>
          </cell>
          <cell r="BP168" t="str">
            <v>6 6: Prestacion de servicios</v>
          </cell>
          <cell r="BQ168" t="str">
            <v>283</v>
          </cell>
          <cell r="BS168">
            <v>210</v>
          </cell>
          <cell r="BT168">
            <v>14274150</v>
          </cell>
          <cell r="BU168" t="str">
            <v xml:space="preserve">1 1. Nacional </v>
          </cell>
          <cell r="BV168" t="str">
            <v>1 1. Ingresos Corrientes</v>
          </cell>
          <cell r="CY168">
            <v>45412</v>
          </cell>
          <cell r="CZ168">
            <v>14274150</v>
          </cell>
          <cell r="DA168" t="str">
            <v>EJECUCION</v>
          </cell>
          <cell r="DB168">
            <v>14274150</v>
          </cell>
          <cell r="DC168">
            <v>0</v>
          </cell>
        </row>
        <row r="169">
          <cell r="F169">
            <v>171</v>
          </cell>
          <cell r="G169" t="str">
            <v>PA-171-2024</v>
          </cell>
          <cell r="H169" t="str">
            <v>CO1.PCCNTR.5870067</v>
          </cell>
          <cell r="I169">
            <v>45323</v>
          </cell>
          <cell r="J169" t="str">
            <v xml:space="preserve">1 1. Natural </v>
          </cell>
          <cell r="K169" t="str">
            <v>26 26-Persona Natural</v>
          </cell>
          <cell r="L169" t="str">
            <v>OCTAVIO ALBERTO CARDENAS VILLAMIL</v>
          </cell>
          <cell r="M169">
            <v>79626092</v>
          </cell>
          <cell r="N169">
            <v>2</v>
          </cell>
          <cell r="O169" t="str">
            <v>Bogotá</v>
          </cell>
          <cell r="P169">
            <v>26918</v>
          </cell>
          <cell r="Q169" t="str">
            <v>Bogotá</v>
          </cell>
          <cell r="R169" t="str">
            <v>1 1. Nacional</v>
          </cell>
          <cell r="S169" t="str">
            <v>3 3. Único Contratista</v>
          </cell>
          <cell r="T169" t="str">
            <v>CALLE 121 No. 48 - 97</v>
          </cell>
          <cell r="U169">
            <v>3002717617</v>
          </cell>
          <cell r="V169" t="str">
            <v>oca_cardenas@hotmail.com</v>
          </cell>
          <cell r="X169" t="str">
            <v>MEDICINA VETERINARIA</v>
          </cell>
          <cell r="AH169" t="str">
            <v>https://community.secop.gov.co/Public/Tendering/OpportunityDetail/Index?noticeUID=CO1.NTC.5568092&amp;isFromPublicArea=True&amp;isModal=False</v>
          </cell>
          <cell r="AI169">
            <v>45324</v>
          </cell>
          <cell r="AJ169">
            <v>45329</v>
          </cell>
          <cell r="AK169" t="str">
            <v>2 2. Meses</v>
          </cell>
          <cell r="AL169">
            <v>3</v>
          </cell>
          <cell r="AM169">
            <v>90</v>
          </cell>
          <cell r="AN169">
            <v>45412</v>
          </cell>
          <cell r="AO169" t="str">
            <v>ENERO</v>
          </cell>
          <cell r="AP169">
            <v>14274150</v>
          </cell>
          <cell r="AQ169">
            <v>3</v>
          </cell>
          <cell r="AR169">
            <v>4758050</v>
          </cell>
          <cell r="AS169" t="str">
            <v>Profesional V</v>
          </cell>
          <cell r="AT169" t="str">
            <v>1. Pesos Colombianos</v>
          </cell>
          <cell r="AU169" t="str">
            <v>17 17. Contrato de Prestación de Servicios</v>
          </cell>
          <cell r="AV169" t="str">
            <v>Contratos de prestación de servicios profesionales y de apoyo a la gestión</v>
          </cell>
          <cell r="AW169" t="str">
            <v xml:space="preserve">31 31-Servicios Profesionales </v>
          </cell>
          <cell r="BC169" t="str">
            <v>PRESTAR LOS SERVICIOS PROFESIONALES PARA GESTIONAR Y ARTICULAR TECNICAMENTE LAS ACTIVIDADES DE SEGUIMIENTO Y CONTROL CON RELAClON A LA CUSTODIA EN LA ATENClON DE LOS ANIMALES ALOJADOS EN INSTITUTO DISTRITAL DE PROTECClON Y BIENESTAR ANIMAL</v>
          </cell>
          <cell r="BD169" t="str">
            <v>1. Hacer seguimiento diario del sistema de información y/o herramienta que contiene la información del inventario de los animales custodiados en la Unida j de Cuidado Animal. 2. Consolidar y actualizar las estadísticas de los animales albergados en la Unidad de Cuidado Animal, en forma mensual verificando que estos datos correspondan a la información en las actas que se utilizan como soporte en las actividades (actas de ingreso, de entrega y/o las que se generen). 3. Coordinar y verificar el registro de entrada y salida de los animales,  cumpliendo los protocolos y formatos necesarios. 4. Apoyar en la elaboración de las dietas para la población de animales bajo custodia del Instituto, teniendo en cuenta las condiciones de salud de estos. 5. Coordinar y gestionar las solicitudes de orden administrative por parte del programa de atención integral a la fauna domestica de la Unidad de Cuidado Animal para garantizar el bienestar de los animales en custodia. 6. Realizar el seguimiento al cumplimiento del cronograma mensual de las actividades técnicas y administrativas de la Unidad de Cuidado Animal en el área de custodia. 7. Verificar el cumplimiento de los procedimientos y protocolos de Bioseguridad para la atención integral de la fauna domestica que se encuentra en custodia de la Unidad de Cuidado Animal. 8. Generar oportunamente las respuestas a los requerimientos, derechos de petición, consultas o solicitudes de información que presenten los órganos de control, autoridades administrativas y comunidad en general, que se relacione con el objeto contractual. 9. Realizar apoyo a la supervisión y seguimiento de los contratos y convenios suscritos con personas naturales, jurídicas y otras entidades, cuando sea designado. 10. Asistir y apoyar las actividades y/o eventos y/o reuniones institucionales que sean requeridas en el marco de la protección y bienestar animal. 11. Gestionar y verificar la documentación producida y recibida con ocasión de la ejecución del objeto contractual de acuerdo con los procedimientos de gestión documental vigentes de la entidad, así como gestionar las transferencias primarias conforme a la Tabla de Retención Documental de la entidad. 12. Apoyar las jornadas de adopciones o brigadas médicas en las que se solicite el acompañamiento 13. Las demás que le sean asignadas por parte del supervisor de contrato y que se relacionen con el objeto contractual.</v>
          </cell>
          <cell r="BE169" t="str">
            <v>SUBDIRECCIÓN DE ATENCION A LA FAUNA</v>
          </cell>
          <cell r="BF169" t="str">
            <v>MEDICO VETERINARIA UCA</v>
          </cell>
          <cell r="BN169" t="str">
            <v>1 1. Inversión</v>
          </cell>
          <cell r="BO169" t="str">
            <v>7551-2</v>
          </cell>
          <cell r="BP169" t="str">
            <v>6 6: Prestacion de servicios</v>
          </cell>
          <cell r="BQ169" t="str">
            <v>154</v>
          </cell>
          <cell r="BS169">
            <v>213</v>
          </cell>
          <cell r="BT169">
            <v>14274150</v>
          </cell>
          <cell r="BU169" t="str">
            <v xml:space="preserve">1 1. Nacional </v>
          </cell>
          <cell r="BV169" t="str">
            <v>1 1. Ingresos Corrientes</v>
          </cell>
          <cell r="CY169">
            <v>45412</v>
          </cell>
          <cell r="CZ169">
            <v>14274150</v>
          </cell>
          <cell r="DA169" t="str">
            <v>EJECUCION</v>
          </cell>
          <cell r="DB169">
            <v>14274150</v>
          </cell>
          <cell r="DC169">
            <v>0</v>
          </cell>
        </row>
        <row r="170">
          <cell r="F170">
            <v>179</v>
          </cell>
          <cell r="G170" t="str">
            <v>PA-179-2024</v>
          </cell>
          <cell r="H170" t="str">
            <v>CO1.PCCNTR.5902691</v>
          </cell>
          <cell r="I170">
            <v>45329</v>
          </cell>
          <cell r="J170" t="str">
            <v xml:space="preserve">1 1. Natural </v>
          </cell>
          <cell r="K170" t="str">
            <v>26 26-Persona Natural</v>
          </cell>
          <cell r="L170" t="str">
            <v>DANIEL EDUARDO PORTILLA BOLIVAR</v>
          </cell>
          <cell r="M170">
            <v>1022331577</v>
          </cell>
          <cell r="N170">
            <v>9</v>
          </cell>
          <cell r="O170" t="str">
            <v>Bogotá</v>
          </cell>
          <cell r="P170">
            <v>31892</v>
          </cell>
          <cell r="Q170" t="str">
            <v>Bogotá</v>
          </cell>
          <cell r="R170" t="str">
            <v>1 1. Nacional</v>
          </cell>
          <cell r="S170" t="str">
            <v>3 3. Único Contratista</v>
          </cell>
          <cell r="T170" t="str">
            <v>CL 8 SUR 70 80</v>
          </cell>
          <cell r="U170">
            <v>3144145290</v>
          </cell>
          <cell r="V170" t="str">
            <v>vet_health@hotmail.com</v>
          </cell>
          <cell r="X170" t="str">
            <v>MEDICINA VETERINARIA</v>
          </cell>
          <cell r="AH170" t="str">
            <v>https://community.secop.gov.co/Public/Tendering/OpportunityDetail/Index?noticeUID=CO1.NTC.5605894&amp;isFromPublicArea=True&amp;isModal=False</v>
          </cell>
          <cell r="AI170">
            <v>45329</v>
          </cell>
          <cell r="AJ170">
            <v>45336</v>
          </cell>
          <cell r="AK170" t="str">
            <v>2 2. Meses</v>
          </cell>
          <cell r="AL170">
            <v>3</v>
          </cell>
          <cell r="AM170">
            <v>90</v>
          </cell>
          <cell r="AN170">
            <v>45412</v>
          </cell>
          <cell r="AO170" t="str">
            <v>FEBRERO</v>
          </cell>
          <cell r="AP170">
            <v>14274150</v>
          </cell>
          <cell r="AQ170">
            <v>3</v>
          </cell>
          <cell r="AR170">
            <v>4758050</v>
          </cell>
          <cell r="AS170" t="str">
            <v>Profesional V</v>
          </cell>
          <cell r="AT170" t="str">
            <v>1. Pesos Colombianos</v>
          </cell>
          <cell r="AU170" t="str">
            <v>17 17. Contrato de Prestación de Servicios</v>
          </cell>
          <cell r="AV170" t="str">
            <v>Contratos de prestación de servicios profesionales y de apoyo a la gestión</v>
          </cell>
          <cell r="AW170" t="str">
            <v xml:space="preserve">31 31-Servicios Profesionales </v>
          </cell>
          <cell r="BC170" t="str">
            <v>PRESTAR LOS SERVICIOS PROFESIONALES PARA ATENCION MEDICA, VALORAR, DIAGNOSTICAR E INTERVENIR QUIRURGICAMENTE A LOS ANIMALES QUE SE ENCUENTRAN EN CUSTODIA DEL INSTITUTO DISTRITAL DE PROTECCION Y BIENESTAR ANIMAL</v>
          </cell>
          <cell r="BE170" t="str">
            <v>SUBDIRECCIÓN DE ATENCION A LA FAUNA</v>
          </cell>
          <cell r="BF170" t="str">
            <v>MEDICO VETERINARIA UCA</v>
          </cell>
          <cell r="BN170" t="str">
            <v>1 1. Inversión</v>
          </cell>
          <cell r="BO170" t="str">
            <v>7551-2</v>
          </cell>
          <cell r="BP170" t="str">
            <v>6 6: Prestacion de servicios</v>
          </cell>
          <cell r="BQ170" t="str">
            <v>155</v>
          </cell>
          <cell r="BS170">
            <v>237</v>
          </cell>
          <cell r="BT170">
            <v>14274150</v>
          </cell>
          <cell r="BU170" t="str">
            <v xml:space="preserve">1 1. Nacional </v>
          </cell>
          <cell r="BV170" t="str">
            <v>1 1. Ingresos Corrientes</v>
          </cell>
          <cell r="CY170">
            <v>45412</v>
          </cell>
          <cell r="CZ170">
            <v>14274150</v>
          </cell>
          <cell r="DA170" t="str">
            <v>EJECUCION</v>
          </cell>
          <cell r="DB170">
            <v>14274150</v>
          </cell>
          <cell r="DC170">
            <v>0</v>
          </cell>
        </row>
        <row r="171">
          <cell r="F171">
            <v>198</v>
          </cell>
          <cell r="G171" t="str">
            <v>PA-198-2024</v>
          </cell>
          <cell r="H171" t="str">
            <v>CO1.PCCNTR.5935851</v>
          </cell>
          <cell r="I171">
            <v>45335</v>
          </cell>
          <cell r="J171" t="str">
            <v xml:space="preserve">1 1. Natural </v>
          </cell>
          <cell r="K171" t="str">
            <v>26 26-Persona Natural</v>
          </cell>
          <cell r="L171" t="str">
            <v>MARIA DEL PILAR CRUZ VALENCIA</v>
          </cell>
          <cell r="M171">
            <v>52739392</v>
          </cell>
          <cell r="N171">
            <v>4</v>
          </cell>
          <cell r="O171" t="str">
            <v>Bogotá</v>
          </cell>
          <cell r="P171">
            <v>30055</v>
          </cell>
          <cell r="Q171" t="str">
            <v>El Cerrito Valle</v>
          </cell>
          <cell r="R171" t="str">
            <v>1 1. Nacional</v>
          </cell>
          <cell r="S171" t="str">
            <v>3 3. Único Contratista</v>
          </cell>
          <cell r="T171" t="str">
            <v>CLL 48 T SUR No. 5M - 21 APTO 202</v>
          </cell>
          <cell r="U171" t="str">
            <v>7502790
3202501428</v>
          </cell>
          <cell r="V171" t="str">
            <v>mariadelpilarcruzvalencia@gmail.com</v>
          </cell>
          <cell r="X171" t="str">
            <v>TRABAJADORA SOCIAL</v>
          </cell>
          <cell r="AH171" t="str">
            <v>https://community.secop.gov.co/Public/Tendering/ContractNoticePhases/View?PPI=CO1.PPI.29867401&amp;isFromPublicArea=True&amp;isModal=False</v>
          </cell>
          <cell r="AI171">
            <v>45335</v>
          </cell>
          <cell r="AJ171">
            <v>45336</v>
          </cell>
          <cell r="AK171" t="str">
            <v>2 2. Meses</v>
          </cell>
          <cell r="AL171">
            <v>3</v>
          </cell>
          <cell r="AM171">
            <v>90</v>
          </cell>
          <cell r="AN171">
            <v>45412</v>
          </cell>
          <cell r="AO171" t="str">
            <v>FEBRERO</v>
          </cell>
          <cell r="AP171">
            <v>14100000</v>
          </cell>
          <cell r="AQ171">
            <v>3</v>
          </cell>
          <cell r="AR171">
            <v>4700000</v>
          </cell>
          <cell r="AS171" t="str">
            <v>Profesional V</v>
          </cell>
          <cell r="AT171" t="str">
            <v>1. Pesos Colombianos</v>
          </cell>
          <cell r="AU171" t="str">
            <v>17 17. Contrato de Prestación de Servicios</v>
          </cell>
          <cell r="AV171" t="str">
            <v>Contratos de prestación de servicios profesionales y de apoyo a la gestión</v>
          </cell>
          <cell r="AW171" t="str">
            <v xml:space="preserve">31 31-Servicios Profesionales </v>
          </cell>
          <cell r="BC171" t="str">
            <v>PRESTAR LOS SERVICIOS PROFESIONALES PARA ORIENTAR LA REALIZACION Y SEGUIMIENTO DE LAS ACTIVIDADES PEDAGOGICAS LAS ESTRATEGIAS QUE HACEN PARTE DEL AMBITO COMUNITARIO EN EL MARCO DE LA ESTRATEGIA DE SENSIBILIZACION, EDUCACION Y FORMACION PARA LA PROTECCION, BIENESTAR, CONVIVENCIA Y DEFENSA DE LOS ANIMALES EN BOGOTA</v>
          </cell>
          <cell r="BD171" t="str">
            <v>1. Elaborar y ejecutar un plan de trabajo según las actividades programadas en el Plan de Acción 2024 del área de Cultura Ciudadana, concertadas con la supervisión del contrato. 2. Implementar acciones pedagógicas para vincular ciudadanos y ciudadanas a la estrategia de sensibilización, educación y formación en protección y bienestar animal en las diferentes localidades de Bogotá. 3. Orientar y hacer seguimiento al desarrollo de las estrategias de sensibilización y educación en protección y bienestar animal del ámbito comunitario. 4. Apoyar el diseño de nuevas metodologías para la implementación de actividades pedagógicas de las estrategias de sensibilización y educación en protección y bienestar animal del ámbito comunitario. 5. Presentar reportes mensuales y uno final con los avances y logros de la implementación de las estrategias de sensibilización y educación en protección y bienestar animal implementadas en ámbito comunitario, incluyendo ciudadanía vinculada, actividades desarrolladas y resultados obtenidos. 6. Ordenar, clasificar, archivar y mantener actualizados todos los instrumentos de consolidación de información y bases de datos de las acciones llevadas a cabo para la implementación de la estrategia de sensibilización, educación y formación en protección y bienestar animal, física y digitalmente, de acuerdo con los parámetros dados por el IDPYBA. 7. Apoyar la atención y realizar las gestiones que permitan dar respuesta oportuna a los requerimientos ciudadanos, entes de control, actores internes y demás actores, en cumplimiento de los lineamientos de servicio a la ciudadanía adoptados por el IDPYBA. 8. Las demás que le sean asignadas por el supervisor y que tengan relación con el objeto del contrato.</v>
          </cell>
          <cell r="BE171" t="str">
            <v>SUBDIRECCION CULTURA CIUDADANA Y GESTION DEL CONOCIMIENTO</v>
          </cell>
          <cell r="BF171" t="str">
            <v>EDUCACION</v>
          </cell>
          <cell r="BN171" t="str">
            <v>1 1. Inversión</v>
          </cell>
          <cell r="BO171" t="str">
            <v>7560-3</v>
          </cell>
          <cell r="BP171" t="str">
            <v>6 6: Prestacion de servicios</v>
          </cell>
          <cell r="BQ171" t="str">
            <v>413</v>
          </cell>
          <cell r="BS171">
            <v>263</v>
          </cell>
          <cell r="BT171">
            <v>14100000</v>
          </cell>
          <cell r="BU171" t="str">
            <v xml:space="preserve">1 1. Nacional </v>
          </cell>
          <cell r="BV171" t="str">
            <v>1 1. Ingresos Corrientes</v>
          </cell>
          <cell r="CY171">
            <v>45412</v>
          </cell>
          <cell r="CZ171">
            <v>14100000</v>
          </cell>
          <cell r="DA171" t="str">
            <v>EJECUCION</v>
          </cell>
          <cell r="DB171">
            <v>14100000</v>
          </cell>
          <cell r="DC171">
            <v>0</v>
          </cell>
        </row>
        <row r="172">
          <cell r="F172">
            <v>213</v>
          </cell>
          <cell r="G172" t="str">
            <v>PA-213-2024</v>
          </cell>
          <cell r="H172" t="str">
            <v>CO1.PCCNTR.5971123</v>
          </cell>
          <cell r="I172">
            <v>45412</v>
          </cell>
          <cell r="J172" t="str">
            <v xml:space="preserve">1 1. Natural </v>
          </cell>
          <cell r="K172" t="str">
            <v>26 26-Persona Natural</v>
          </cell>
          <cell r="L172" t="str">
            <v>NATHALIA COMBARIZA AMORTEGUI</v>
          </cell>
          <cell r="M172" t="str">
            <v>52.998.015 3</v>
          </cell>
          <cell r="N172">
            <v>2</v>
          </cell>
          <cell r="O172" t="str">
            <v>Bogota</v>
          </cell>
          <cell r="P172">
            <v>30929</v>
          </cell>
          <cell r="Q172" t="str">
            <v>Bogota</v>
          </cell>
          <cell r="R172" t="e">
            <v>#N/A</v>
          </cell>
          <cell r="S172" t="e">
            <v>#N/A</v>
          </cell>
          <cell r="T172" t="str">
            <v>CL23BIS 2820 AP 219</v>
          </cell>
          <cell r="U172">
            <v>3473997</v>
          </cell>
          <cell r="V172" t="str">
            <v>comba52@msn.com</v>
          </cell>
          <cell r="X172" t="str">
            <v>CIENCIA POLITICA</v>
          </cell>
          <cell r="AA172" t="str">
            <v>NUEVO</v>
          </cell>
          <cell r="AH172" t="str">
            <v>https://community.secop.gov.co/Public/Tendering/OpportunityDetail/Index?noticeUID=CO1.NTC.5686864&amp;isFromPublicArea=True&amp;isModal=False</v>
          </cell>
          <cell r="AI172">
            <v>45342</v>
          </cell>
          <cell r="AJ172" t="str">
            <v>SIN ACTA DE INICIO</v>
          </cell>
          <cell r="AK172" t="str">
            <v>2 2. Meses</v>
          </cell>
          <cell r="AL172">
            <v>3</v>
          </cell>
          <cell r="AM172">
            <v>90</v>
          </cell>
          <cell r="AN172">
            <v>45412</v>
          </cell>
          <cell r="AO172" t="str">
            <v>FEBRERO</v>
          </cell>
          <cell r="AP172">
            <v>14100000</v>
          </cell>
          <cell r="AQ172">
            <v>3</v>
          </cell>
          <cell r="AR172">
            <v>4700000</v>
          </cell>
          <cell r="AS172" t="str">
            <v>Profesional V</v>
          </cell>
          <cell r="AT172" t="str">
            <v>1. Pesos Colombianos</v>
          </cell>
          <cell r="AU172" t="str">
            <v>17 17. Contrato de Prestación de Servicios</v>
          </cell>
          <cell r="AV172" t="str">
            <v>Contratos de prestación de servicios profesionales y de apoyo a la gestión</v>
          </cell>
          <cell r="AW172" t="str">
            <v xml:space="preserve">31 31-Servicios Profesionales </v>
          </cell>
          <cell r="BC172" t="str">
            <v>PRESTAR LOS SERVICIOS PROFESIONALES PARA DESARROLLAR ESTRATEGIAS E IMPLEMENTAR ACCIONES QUE FOMENTEN LA PARTICIPACION CIUDADANA INCIDENTS Y LA MOVILIZACION SOCIAL EN EL MARCO DE LA POLITICA DISTRITAL DE PROTECCION Y BIENESTAR ANIMAL.</v>
          </cell>
          <cell r="BD172" t="str">
            <v>1. Diseñar y desarrollar las estrategias y acciones que fortalezcan la implementación del programa de red de aliados del IDPYBA, en cumplimiento de la política Distrital de Protección y Bienestar Animal. 2.Generar e implementar las estrategias y acciones que promuevan la participación de la ciudadanía en protección y bienestar animal, a través del acompañamiento y seguimiento a las sesiones, procesos, reuniones o actividades de los Consejos Locales PYBA y demás instancias de participación ciudadana de las diferentes localidades del Distrito. 3. Apoyar las gestiones y acciones de la secretaria técnica del Consejo Distrital de Protección y Bienestar Animal con el fin de garantizar el correcto funcionamiento de la instancia y su documentación de manera oportuna. 4. Participar en las instancias o espacios de participación local y distrital a los que sea convocado o asignado, así como a las diferentes actividades, eventos y reuniones institucionales o de articulación interinstitucional. 5. Apoyar en el diseño e implementación de las estrategias y actividades que den cumplimiento a la Estrategia y Plan Institucional de Participación Ciudadana adoptados por el IDPYBA. 6. Ordenar, archivar, mantener actualizado y hacer seguimiento de todos los instrumentos de seguimiento y consolidación de información que den cuenta de los ciudadanos y organizaciones que participan, así como del funcionamiento del programa asignado y de las instancias locales y distritales, física y digitalmente, de acuerdo con los parámetros dados por el IDPYBA. 7.Elaborar y consolidar informes, presentaciones y/o documentos periódicos que describan los logros, avances, gestiones, dificultades y necesidades de las instancias de participación ciudadana en protección y bienestar animal, así como el programa de red de aliados del IDPYBA. 8. Apoyar la atención y realizar las gestiones que permitan dar respuesta oportuna ante los requerimientos ciudadanos, entes de control, actores internes, veedurías y demás actores, en cumplimiento de los lineamientos de servicio a la ciudadanía adoptados por el IDPYBA. 9. Las demás que le sean asignadas por el supervisor que tengan relación con el objeto del contrato.</v>
          </cell>
          <cell r="BE172" t="str">
            <v>SUBDIRECCION CULTURA CIUDADANA Y GESTION DEL CONOCIMIENTO</v>
          </cell>
          <cell r="BF172" t="str">
            <v>PARTICIPACION</v>
          </cell>
          <cell r="BN172" t="str">
            <v>1 1. Inversión</v>
          </cell>
          <cell r="BO172" t="str">
            <v>7560-4</v>
          </cell>
          <cell r="BP172" t="str">
            <v>6 6: Prestacion de servicios</v>
          </cell>
          <cell r="BQ172" t="str">
            <v>457</v>
          </cell>
          <cell r="BS172">
            <v>287</v>
          </cell>
          <cell r="BT172">
            <v>14100000</v>
          </cell>
          <cell r="BU172" t="str">
            <v xml:space="preserve">1 1. Nacional </v>
          </cell>
          <cell r="BV172" t="str">
            <v>1 1. Ingresos Corrientes</v>
          </cell>
          <cell r="CY172">
            <v>45412</v>
          </cell>
          <cell r="CZ172">
            <v>14100000</v>
          </cell>
          <cell r="DA172" t="str">
            <v>EJECUCION</v>
          </cell>
          <cell r="DB172">
            <v>14100000</v>
          </cell>
          <cell r="DC172">
            <v>0</v>
          </cell>
        </row>
        <row r="173">
          <cell r="F173">
            <v>216</v>
          </cell>
          <cell r="G173" t="str">
            <v>PA-216-2024</v>
          </cell>
          <cell r="H173" t="str">
            <v>CO1.PCCNTR.5950132</v>
          </cell>
          <cell r="I173">
            <v>45337</v>
          </cell>
          <cell r="J173" t="str">
            <v xml:space="preserve">1 1. Natural </v>
          </cell>
          <cell r="K173" t="str">
            <v>26 26-Persona Natural</v>
          </cell>
          <cell r="L173" t="str">
            <v>SARA PATRICIA NUÑEZ LOPEZ</v>
          </cell>
          <cell r="M173">
            <v>1010192625</v>
          </cell>
          <cell r="N173">
            <v>3</v>
          </cell>
          <cell r="O173" t="str">
            <v>Bogotá</v>
          </cell>
          <cell r="P173">
            <v>33100</v>
          </cell>
          <cell r="Q173" t="str">
            <v>Bogotá</v>
          </cell>
          <cell r="R173" t="str">
            <v>1 1. Nacional</v>
          </cell>
          <cell r="S173" t="str">
            <v>3 3. Único Contratista</v>
          </cell>
          <cell r="T173" t="str">
            <v xml:space="preserve">CRA 53 106 43  </v>
          </cell>
          <cell r="U173">
            <v>3164317234</v>
          </cell>
          <cell r="V173" t="str">
            <v xml:space="preserve">sp.nunez48@gmail.com </v>
          </cell>
          <cell r="X173" t="str">
            <v>PSICOLOGIA - MAESTRIA EN PSICOLOGIA</v>
          </cell>
          <cell r="AH173" t="str">
            <v>https://community.secop.gov.co/Public/Tendering/OpportunityDetail/Index?noticeUID=CO1.NTC.5662622&amp;isFromPublicArea=True&amp;isModal=False</v>
          </cell>
          <cell r="AI173">
            <v>45337</v>
          </cell>
          <cell r="AJ173" t="str">
            <v>SIN ACTA DE INICIO</v>
          </cell>
          <cell r="AK173" t="str">
            <v>2 2. Meses</v>
          </cell>
          <cell r="AL173">
            <v>3</v>
          </cell>
          <cell r="AM173">
            <v>90</v>
          </cell>
          <cell r="AN173">
            <v>45412</v>
          </cell>
          <cell r="AO173" t="str">
            <v>FEBRERO</v>
          </cell>
          <cell r="AP173">
            <v>14274150</v>
          </cell>
          <cell r="AQ173">
            <v>3</v>
          </cell>
          <cell r="AR173">
            <v>4758050</v>
          </cell>
          <cell r="AS173" t="str">
            <v>Profesional V</v>
          </cell>
          <cell r="AT173" t="str">
            <v>1. Pesos Colombianos</v>
          </cell>
          <cell r="AU173" t="str">
            <v>17 17. Contrato de Prestación de Servicios</v>
          </cell>
          <cell r="AV173" t="str">
            <v>Contratos de prestación de servicios profesionales y de apoyo a la gestión</v>
          </cell>
          <cell r="AW173" t="str">
            <v xml:space="preserve">31 31-Servicios Profesionales </v>
          </cell>
          <cell r="BC173" t="str">
            <v>PRESTAR LOS SERVICIOS PROFESIONALES PARA EL DISENO DE PIEZAS INFORMATIVAS Y PEDAGOGICAS QUE PROMUEVAN LOS PROGRAMAS EXTERIOR DEL IDPYBA.</v>
          </cell>
          <cell r="BD173" t="str">
            <v>1.Diseñar y diagramar piezas gráficas para medios digitales y/o impresos de carácter informativo, educativo y/o noticioso que sean requeridas por la dependencia de comunicaciones. 2.Apoyar en la generación de lineas gráficas que permitan tener unidad de diseño de acuerdo con el manual de imagen institucional. 3.Contribuir en la elaboración de material gráfico que sirva de insumo para productos audiovisuales cumpliendo las especificaciones requeridas. 4.Apoyar en el diseño y realización de piezas y elementos gráficos que fortalezcan la comunicación interna.5. Realizar el diseño de campañas ilustradas sobre la misionalidad de la entidad. 6.Apoyar al equipo de comunicaciones en la elaboración de presentaciones y documentos requeridos por la Dirección General. 7. Velar por la aplicación correcta de la imagen institucional en todos los canales de comunicación tanto con público externo como interno. 8.Apoyar en la consolidación y construcción del archivo gráfico de la entidad y facilitar la implementación de los procesos de gestión documental de la dependencia de comunicaciones. 9. Participar en las reuniones a las cuales sea convocado y/o designado por el supervisor del contrato, el área de comunicaciones y/o el Instituto y cumplir con los compromisos adquiridos en las mismas. 10.Las demás que le sean asignadas por parte del supervisor de contrato y que se relacione con el objeto.</v>
          </cell>
          <cell r="BE173" t="str">
            <v>DIRECCION</v>
          </cell>
          <cell r="BF173" t="str">
            <v>COMUNICACIONES</v>
          </cell>
          <cell r="BN173" t="str">
            <v>1 1. Inversión</v>
          </cell>
          <cell r="BO173" t="str">
            <v>7550-2</v>
          </cell>
          <cell r="BP173" t="str">
            <v>6 6: Prestacion de servicios</v>
          </cell>
          <cell r="BQ173" t="str">
            <v>390</v>
          </cell>
          <cell r="BS173">
            <v>274</v>
          </cell>
          <cell r="BT173">
            <v>14274150</v>
          </cell>
          <cell r="BU173" t="str">
            <v xml:space="preserve">1 1. Nacional </v>
          </cell>
          <cell r="BV173" t="str">
            <v>1 1. Ingresos Corrientes</v>
          </cell>
          <cell r="CY173">
            <v>45412</v>
          </cell>
          <cell r="CZ173">
            <v>14274150</v>
          </cell>
          <cell r="DA173" t="str">
            <v>EJECUCION</v>
          </cell>
          <cell r="DB173">
            <v>14274150</v>
          </cell>
          <cell r="DC173">
            <v>0</v>
          </cell>
        </row>
        <row r="174">
          <cell r="F174">
            <v>225</v>
          </cell>
          <cell r="G174" t="str">
            <v>PA-225-2024</v>
          </cell>
          <cell r="H174" t="str">
            <v>CO1.PCCNTR.5975383</v>
          </cell>
          <cell r="I174">
            <v>45342</v>
          </cell>
          <cell r="J174" t="str">
            <v xml:space="preserve">1 1. Natural </v>
          </cell>
          <cell r="K174" t="str">
            <v>26 26-Persona Natural</v>
          </cell>
          <cell r="L174" t="str">
            <v>ANDREA PAOLA ACOSTA VARGAS</v>
          </cell>
          <cell r="M174">
            <v>1032440398</v>
          </cell>
          <cell r="N174">
            <v>0</v>
          </cell>
          <cell r="O174" t="str">
            <v xml:space="preserve">Bogotá </v>
          </cell>
          <cell r="P174">
            <v>33052</v>
          </cell>
          <cell r="Q174" t="str">
            <v xml:space="preserve">Bogotá </v>
          </cell>
          <cell r="R174" t="str">
            <v>1 1. Nacional</v>
          </cell>
          <cell r="S174" t="str">
            <v>3 3. Único Contratista</v>
          </cell>
          <cell r="T174" t="str">
            <v>CLL 174 # 7a -26</v>
          </cell>
          <cell r="U174" t="str">
            <v>6691105</v>
          </cell>
          <cell r="V174" t="str">
            <v>polavarandrus@gmail.com</v>
          </cell>
          <cell r="X174" t="str">
            <v>CON ENFASIS EN EC UCACION FISICA,</v>
          </cell>
          <cell r="AH174" t="str">
            <v>https://community.secop.gov.co/Public/Tendering/OpportunityDetail/Index?noticeUID=CO1.NTC.5692959&amp;isFromPublicArea=True&amp;isModal=False</v>
          </cell>
          <cell r="AI174">
            <v>45342</v>
          </cell>
          <cell r="AJ174" t="str">
            <v>SIN ACTA DE INICIO</v>
          </cell>
          <cell r="AK174" t="str">
            <v>2 2. Meses</v>
          </cell>
          <cell r="AL174">
            <v>3</v>
          </cell>
          <cell r="AM174">
            <v>90</v>
          </cell>
          <cell r="AN174">
            <v>45412</v>
          </cell>
          <cell r="AO174" t="str">
            <v>FEBRERO</v>
          </cell>
          <cell r="AP174">
            <v>14100000</v>
          </cell>
          <cell r="AQ174">
            <v>3</v>
          </cell>
          <cell r="AR174">
            <v>4700000</v>
          </cell>
          <cell r="AS174" t="str">
            <v>Profesional V</v>
          </cell>
          <cell r="AT174" t="str">
            <v>1. Pesos Colombianos</v>
          </cell>
          <cell r="AU174" t="str">
            <v>17 17. Contrato de Prestación de Servicios</v>
          </cell>
          <cell r="AV174" t="str">
            <v>Contratos de prestación de servicios profesionales y de apoyo a la gestión</v>
          </cell>
          <cell r="AW174" t="str">
            <v xml:space="preserve">31 31-Servicios Profesionales </v>
          </cell>
          <cell r="BC174" t="str">
            <v>PRESTAR LOS SERVICIOS PROFESIONALES EN LA FORMULACION DEACCIONES PARA LA PUESTA EN MARCHA DE CAMPANAS PEDAGOGICAS EN EL MARCO DE LA ESTRATEGIA DE SENSIBIUZACION, EDUCACION Y FORMACION EN PROTECCION Y BIENESTAR ANIMAL</v>
          </cell>
          <cell r="BE174" t="str">
            <v>SUBDIRECCION CULTURA CIUDADANA Y GESTION DEL CONOCIMIENTO</v>
          </cell>
          <cell r="BF174" t="str">
            <v>SENSIBILIZACION</v>
          </cell>
          <cell r="BN174" t="str">
            <v>1 1. Inversión</v>
          </cell>
          <cell r="BO174" t="str">
            <v>7560-2</v>
          </cell>
          <cell r="BP174" t="str">
            <v>6 6: Prestacion de servicios</v>
          </cell>
          <cell r="BQ174" t="str">
            <v>409</v>
          </cell>
          <cell r="BS174">
            <v>291</v>
          </cell>
          <cell r="BT174">
            <v>14100000</v>
          </cell>
          <cell r="BU174" t="str">
            <v xml:space="preserve">1 1. Nacional </v>
          </cell>
          <cell r="BV174" t="str">
            <v>1 1. Ingresos Corrientes</v>
          </cell>
          <cell r="CY174">
            <v>45412</v>
          </cell>
          <cell r="CZ174">
            <v>14100000</v>
          </cell>
          <cell r="DA174" t="str">
            <v>EJECUCION</v>
          </cell>
          <cell r="DB174">
            <v>14100000</v>
          </cell>
          <cell r="DC174">
            <v>0</v>
          </cell>
        </row>
        <row r="175">
          <cell r="F175">
            <v>227</v>
          </cell>
          <cell r="G175" t="str">
            <v>PA-227-2024</v>
          </cell>
          <cell r="H175" t="str">
            <v>CO1.PCCNTR.5995721</v>
          </cell>
          <cell r="I175">
            <v>45345</v>
          </cell>
          <cell r="J175" t="str">
            <v xml:space="preserve">1 1. Natural </v>
          </cell>
          <cell r="K175" t="str">
            <v>26 26-Persona Natural</v>
          </cell>
          <cell r="L175" t="str">
            <v>LAUREN CAMILLE MORENO CAICEDO</v>
          </cell>
          <cell r="M175">
            <v>1022417854</v>
          </cell>
          <cell r="N175">
            <v>5</v>
          </cell>
          <cell r="O175" t="str">
            <v>Bogotá</v>
          </cell>
          <cell r="P175">
            <v>35251</v>
          </cell>
          <cell r="Q175" t="str">
            <v>Bogotá</v>
          </cell>
          <cell r="R175" t="str">
            <v>1 1. Nacional</v>
          </cell>
          <cell r="S175" t="str">
            <v>3 3. Único Contratista</v>
          </cell>
          <cell r="T175" t="str">
            <v>CALL 48 SUR 86 40</v>
          </cell>
          <cell r="U175">
            <v>6017288960</v>
          </cell>
          <cell r="V175" t="str">
            <v>laurencamille751@gmail.com</v>
          </cell>
          <cell r="X175" t="str">
            <v>LICENCIATURA EN EDUCACION BASICA CON ENFASIS EN CIENCIAS SOCIALES</v>
          </cell>
          <cell r="AH175" t="str">
            <v>https://community.secop.gov.co/Public/Tendering/OpportunityDetail/Index?noticeUID=CO1.NTC.5718731&amp;isFromPublicArea=True&amp;isModal=False</v>
          </cell>
          <cell r="AI175">
            <v>45345</v>
          </cell>
          <cell r="AJ175" t="str">
            <v>SIN ACTA DE INICIO</v>
          </cell>
          <cell r="AK175" t="str">
            <v>2 2. Meses</v>
          </cell>
          <cell r="AL175">
            <v>3</v>
          </cell>
          <cell r="AM175">
            <v>90</v>
          </cell>
          <cell r="AN175">
            <v>45412</v>
          </cell>
          <cell r="AO175" t="str">
            <v>FEBRERO</v>
          </cell>
          <cell r="AP175">
            <v>14100000</v>
          </cell>
          <cell r="AQ175">
            <v>3</v>
          </cell>
          <cell r="AR175">
            <v>4700000</v>
          </cell>
          <cell r="AS175" t="str">
            <v>Profesional V</v>
          </cell>
          <cell r="AT175" t="str">
            <v>1. Pesos Colombianos</v>
          </cell>
          <cell r="AU175" t="str">
            <v>17 17. Contrato de Prestación de Servicios</v>
          </cell>
          <cell r="AV175" t="str">
            <v>Contratos de prestación de servicios profesionales y de apoyo a la gestión</v>
          </cell>
          <cell r="AW175" t="str">
            <v xml:space="preserve">31 31-Servicios Profesionales </v>
          </cell>
          <cell r="BC175" t="str">
            <v>PRESTAR LOS SERVICIOS PROFESIONALES PARA ORIENTAR LA REALIZACION Y SEGUIMIENTO DE LAS ACTIVIDADES PEDAGOGICAS DEL AMBITO EDUCATIVO EN EL MARCO DE LA ESTRATEGIA DE SENSIBILIZACION, EDUCACION Y FORMACION PARA LA PROTECCION, BIENESTAR, CONVIVENCIA Y DEFENSA DE LOS ANIMALES EN BOGOTA.</v>
          </cell>
          <cell r="BD175" t="str">
            <v>1. Elaborar y ejecutar un plan de trabajo según las actividades programadas en el Plan de Acción 2024 del área de Cultura Ciudadana, concertadas con l a supervisión del contrato. 2. Implementar acciones pedagógicas para vincular ciudadanos y ciudadanas a la estrategia de sensibilización, educación y formación en protección y bienestar animal en las diferentes localidades de Bogotá. 3. Orientar y hacer seguimiento al desarrollo de las estrategias de sensibilización y educación en protección y bienestar animal del ámbito educativo. 4. Apoyar el diseño de nuevas metodologías para la implantación de actividades pedagógicas de las estrategias de sensibilización y educación en protección y bienestar animal del ámbito educative. 5. Presentar reportes mensuales y uno final con los avances y logros de la implementación de las estrategias de sensibilización y educación en protección y bienestar animal implementadas en ámbito educative, incluyendo ciudadanía vinculada, actividades desarrolladas y resultados obtenidos. 6.0rdenar, clasificar, archivar y mantener actualizados todos los instrumentos de consolidación de información y bases de datos de las acciones llevadas a cabo para la implementación de la estrategia de sensibilización, educación y formación en protección y bienestar animal, física y digitalmente, de acuerdo con los parámetros dados por el IDPYBA. 7.Apoyar la atención y realizar las gestiones que permitan dar respuesta oportuna a los requerimientos ciudadanos, entes de control, actores internos y demás actores, en cumplimiento de los lineamientos de servicio a la ciudadanía adoptados por el IDPYBA." 8. Las demás que le sean asignadas por el supervisor y q je tengan relación con el objeto del contrato</v>
          </cell>
          <cell r="BE175" t="str">
            <v>SUBDIRECCION CULTURA CIUDADANA Y GESTION DEL CONOCIMIENTO</v>
          </cell>
          <cell r="BF175" t="str">
            <v>SENSIBILIZACION</v>
          </cell>
          <cell r="BN175" t="str">
            <v>1 1. Inversión</v>
          </cell>
          <cell r="BO175" t="str">
            <v>7560-3</v>
          </cell>
          <cell r="BP175" t="str">
            <v>6 6: Prestacion de servicios</v>
          </cell>
          <cell r="BQ175" t="str">
            <v>412</v>
          </cell>
          <cell r="BS175">
            <v>299</v>
          </cell>
          <cell r="BT175">
            <v>14100000</v>
          </cell>
          <cell r="BU175" t="str">
            <v xml:space="preserve">1 1. Nacional </v>
          </cell>
          <cell r="BV175" t="str">
            <v>1 1. Ingresos Corrientes</v>
          </cell>
          <cell r="CY175">
            <v>45412</v>
          </cell>
          <cell r="CZ175">
            <v>14100000</v>
          </cell>
          <cell r="DA175" t="str">
            <v>EJECUCION</v>
          </cell>
          <cell r="DB175">
            <v>14100000</v>
          </cell>
          <cell r="DC175">
            <v>0</v>
          </cell>
        </row>
        <row r="176">
          <cell r="F176">
            <v>247</v>
          </cell>
          <cell r="G176" t="str">
            <v>PA-247-2024</v>
          </cell>
          <cell r="H176" t="str">
            <v>CO1.PCCNTR.6010975</v>
          </cell>
          <cell r="I176">
            <v>45349</v>
          </cell>
          <cell r="J176" t="str">
            <v xml:space="preserve">1 1. Natural </v>
          </cell>
          <cell r="K176" t="str">
            <v>26 26-Persona Natural</v>
          </cell>
          <cell r="L176" t="str">
            <v>ANGELA FLOREZ MARIÑO</v>
          </cell>
          <cell r="M176">
            <v>1023892929</v>
          </cell>
          <cell r="N176">
            <v>8</v>
          </cell>
          <cell r="O176" t="str">
            <v>Bogotá</v>
          </cell>
          <cell r="P176">
            <v>32905</v>
          </cell>
          <cell r="Q176" t="str">
            <v>Facatativa</v>
          </cell>
          <cell r="R176" t="str">
            <v>1 1. Nacional</v>
          </cell>
          <cell r="S176" t="str">
            <v>3 3. Único Contratista</v>
          </cell>
          <cell r="T176" t="str">
            <v>CLL 12 C 71 B 60</v>
          </cell>
          <cell r="U176">
            <v>3573794</v>
          </cell>
          <cell r="V176" t="str">
            <v>aflorezm@unal.edu.co</v>
          </cell>
          <cell r="X176" t="str">
            <v>MEDICA VETERINARIA TP,36704 - UNIV.NACIONAL</v>
          </cell>
          <cell r="AH176" t="str">
            <v>https://community.secop.gov.co/Public/Tendering/OpportunityDetail/Index?noticeUID=CO1.NTC.5736678&amp;isFromPublicArea=True&amp;isModal=False</v>
          </cell>
          <cell r="AI176">
            <v>45349</v>
          </cell>
          <cell r="AJ176" t="str">
            <v>SIN ACTA DE INICIO</v>
          </cell>
          <cell r="AK176" t="str">
            <v>2 2. Meses</v>
          </cell>
          <cell r="AL176">
            <v>3</v>
          </cell>
          <cell r="AM176">
            <v>90</v>
          </cell>
          <cell r="AN176">
            <v>45412</v>
          </cell>
          <cell r="AO176" t="str">
            <v>FEBRERO</v>
          </cell>
          <cell r="AP176">
            <v>12498000</v>
          </cell>
          <cell r="AQ176">
            <v>3</v>
          </cell>
          <cell r="AR176">
            <v>4166000</v>
          </cell>
          <cell r="AS176" t="str">
            <v>Profesional V</v>
          </cell>
          <cell r="AT176" t="str">
            <v>1. Pesos Colombianos</v>
          </cell>
          <cell r="AU176" t="str">
            <v>17 17. Contrato de Prestación de Servicios</v>
          </cell>
          <cell r="AV176" t="str">
            <v>Contratos de prestación de servicios profesionales y de apoyo a la gestión</v>
          </cell>
          <cell r="AW176" t="str">
            <v xml:space="preserve">31 31-Servicios Profesionales </v>
          </cell>
          <cell r="BC176" t="str">
            <v>PRESTAR LOS SERVICIOS PROFESION PARA LA ELABORACION DEL DIAGNOSTICO DE NECESIDADES DE PRODUCCION DE INVESTIGACION Y GESTION DEL CONOCIMIENTO DE LA AREAS INSTITUCIONALES Y EL FORTALECIMIENTO DE LOS PROCESOS DE GESTION DEL CONOCIMIENTO.</v>
          </cell>
          <cell r="BD176" t="str">
            <v>1. Elaborar y ejecutar un plan de trabajo según las actividades en el Plan de Acción 2024 del área de investigación, concertadas con la supervisión del contrato. 2. Elaborar diagnóstico de necesidades de producción de investigación y gestión del conocimiento de las áreas institucionales. 3. Apoyar la elaboración de productos de investigación, que contribuyan con las estrategias generadas en el marco de la protección y el bienestar animal. 4. Apoyar la implementación de semilleros de investigación que vinculen a la ciudadanía de manera incidente5. Atender, dar respuesta y revisar los oficios, requerimientos y/o derechos de petición que sean presentados por la ciudadanía en general, órganos de control y otros actores internes y externos que tengan relación con el objeto contractual 6. Las demás que le sean asignadas por el supervisor que tengan relación con el objeto del contrato</v>
          </cell>
          <cell r="BE176" t="str">
            <v>SUBDIRECCION CULTURA CIUDADANA Y GESTION DEL CONOCIMIENTO</v>
          </cell>
          <cell r="BF176" t="str">
            <v>INVESTIGACION</v>
          </cell>
          <cell r="BN176" t="str">
            <v>1 1. Inversión</v>
          </cell>
          <cell r="BO176" t="str">
            <v>7555-2</v>
          </cell>
          <cell r="BP176" t="str">
            <v>6 6: Prestacion de servicios</v>
          </cell>
          <cell r="BQ176" t="str">
            <v>437</v>
          </cell>
          <cell r="BS176">
            <v>308</v>
          </cell>
          <cell r="BT176">
            <v>12498000</v>
          </cell>
          <cell r="BU176" t="str">
            <v xml:space="preserve">1 1. Nacional </v>
          </cell>
          <cell r="BV176" t="str">
            <v>1 1. Ingresos Corrientes</v>
          </cell>
          <cell r="CY176">
            <v>45412</v>
          </cell>
          <cell r="CZ176">
            <v>12498000</v>
          </cell>
          <cell r="DA176" t="str">
            <v>EJECUCION</v>
          </cell>
          <cell r="DB176">
            <v>12498000</v>
          </cell>
          <cell r="DC176">
            <v>0</v>
          </cell>
        </row>
        <row r="177">
          <cell r="F177">
            <v>42</v>
          </cell>
          <cell r="G177" t="str">
            <v>PA-042-2024</v>
          </cell>
          <cell r="I177">
            <v>45308</v>
          </cell>
          <cell r="J177" t="str">
            <v xml:space="preserve">1 1. Natural </v>
          </cell>
          <cell r="K177" t="str">
            <v>26 26-Persona Natural</v>
          </cell>
          <cell r="L177" t="str">
            <v>MAGDA ADELA SUAREZ MORA</v>
          </cell>
          <cell r="M177">
            <v>1032379065</v>
          </cell>
          <cell r="N177">
            <v>3</v>
          </cell>
          <cell r="O177" t="str">
            <v>Bogotá</v>
          </cell>
          <cell r="P177">
            <v>31659</v>
          </cell>
          <cell r="Q177" t="str">
            <v>Bogotá</v>
          </cell>
          <cell r="R177" t="str">
            <v>1 1. Nacional</v>
          </cell>
          <cell r="S177" t="str">
            <v>3 3. Único Contratista</v>
          </cell>
          <cell r="T177" t="str">
            <v xml:space="preserve">CRA 109 71 A 34      </v>
          </cell>
          <cell r="U177">
            <v>3102442950</v>
          </cell>
          <cell r="V177" t="str">
            <v xml:space="preserve">maadesumo86@hotmail.com     </v>
          </cell>
          <cell r="X177" t="str">
            <v>MEDICINA VETERINARIA -ESPECIALIDAD EN MEDICINA HOMEOPATICA VETERINARIA</v>
          </cell>
          <cell r="Y177" t="str">
            <v>NO</v>
          </cell>
          <cell r="Z177" t="str">
            <v>NO</v>
          </cell>
          <cell r="AA177" t="str">
            <v>ANTIGUO</v>
          </cell>
          <cell r="AB177" t="str">
            <v>Ninguno</v>
          </cell>
          <cell r="AC177" t="str">
            <v>MUJER</v>
          </cell>
          <cell r="AD177" t="str">
            <v>N/A</v>
          </cell>
          <cell r="AE177" t="str">
            <v>N/A</v>
          </cell>
          <cell r="AF177" t="str">
            <v>N/A</v>
          </cell>
          <cell r="AG177" t="str">
            <v>N/A</v>
          </cell>
          <cell r="AH177" t="str">
            <v>https://community.secop.gov.co/Public/Tendering/OpportunityDetail/Index?noticeUID=CO1.NTC.5450112&amp;isFromPublicArea=True&amp;isModal=False</v>
          </cell>
          <cell r="AI177">
            <v>45309</v>
          </cell>
          <cell r="AJ177">
            <v>45314</v>
          </cell>
          <cell r="AK177" t="str">
            <v>2 2. Meses</v>
          </cell>
          <cell r="AL177">
            <v>3</v>
          </cell>
          <cell r="AM177">
            <v>90</v>
          </cell>
          <cell r="AN177">
            <v>45404</v>
          </cell>
          <cell r="AO177" t="str">
            <v>ENERO</v>
          </cell>
          <cell r="AP177">
            <v>16147830</v>
          </cell>
          <cell r="AQ177">
            <v>3</v>
          </cell>
          <cell r="AR177">
            <v>5382610</v>
          </cell>
          <cell r="AS177" t="str">
            <v>Profesional VI</v>
          </cell>
          <cell r="AT177" t="str">
            <v>1. Pesos Colombianos</v>
          </cell>
          <cell r="AU177" t="str">
            <v>17 17. Contrato de Prestación de Servicios</v>
          </cell>
          <cell r="AV177" t="str">
            <v>Contratos de prestación de servicios profesionales y de apoyo a la gestión</v>
          </cell>
          <cell r="AW177" t="str">
            <v xml:space="preserve">31 31-Servicios Profesionales </v>
          </cell>
          <cell r="AX177" t="str">
            <v>NA</v>
          </cell>
          <cell r="AY177" t="str">
            <v>5 5. Contratación directa</v>
          </cell>
          <cell r="AZ177" t="str">
            <v>33 Prestación de Servicios Profesionales y Apoyo (5-8)</v>
          </cell>
          <cell r="BA177" t="str">
            <v>Prestación Servicios</v>
          </cell>
          <cell r="BB177" t="str">
            <v>1 1. Ley 80</v>
          </cell>
          <cell r="BC177" t="str">
            <v>PRESTAR LOS SERVICIO PROFESIONALES PARA ARTICULAR TECNICAMENTE LAS ACTIVIDADES DE GESTION, CONTROL Y SEGUIMIENTO DEL AREA MEDICA EN LA UNIDAD DE CUIDADO ANIMAL DEL INSTITUTO DE PROTECCION Y BIENESTAR ANIMAL</v>
          </cell>
          <cell r="BE177" t="str">
            <v>SUBDIRECCIÓN DE ATENCION A LA FAUNA</v>
          </cell>
          <cell r="BF177" t="str">
            <v>MEDICO VETERINARIA UCA</v>
          </cell>
          <cell r="BH177">
            <v>1105673572</v>
          </cell>
          <cell r="BI177">
            <v>0</v>
          </cell>
          <cell r="BJ177" t="str">
            <v>OSCAR ALEXANDER JIMENEZ MANTHA</v>
          </cell>
          <cell r="BK177" t="str">
            <v>Subdirector de Atención a la Fauna</v>
          </cell>
          <cell r="BL177" t="str">
            <v>SUBDIRECCIÓN DE ATENCIÓN A LA FAUNA</v>
          </cell>
          <cell r="BM177" t="str">
            <v>JESUS ALBERTO MARTINEZ CESPEDES</v>
          </cell>
          <cell r="BN177" t="str">
            <v>1 1. Inversión</v>
          </cell>
          <cell r="BO177" t="str">
            <v>7551-2</v>
          </cell>
          <cell r="BP177" t="str">
            <v>6 6: Prestacion de servicios</v>
          </cell>
          <cell r="BQ177" t="str">
            <v>60</v>
          </cell>
          <cell r="BS177">
            <v>92</v>
          </cell>
          <cell r="BT177">
            <v>16147830</v>
          </cell>
          <cell r="BU177" t="str">
            <v xml:space="preserve">1 1. Nacional </v>
          </cell>
          <cell r="BV177" t="str">
            <v>1 1. Ingresos Corrientes</v>
          </cell>
          <cell r="CY177">
            <v>45404</v>
          </cell>
          <cell r="CZ177">
            <v>16147830</v>
          </cell>
          <cell r="DA177" t="str">
            <v>EJECUCION</v>
          </cell>
          <cell r="DB177">
            <v>16147830</v>
          </cell>
          <cell r="DC177">
            <v>0</v>
          </cell>
        </row>
        <row r="178">
          <cell r="F178">
            <v>48</v>
          </cell>
          <cell r="G178" t="str">
            <v>PA-048-2024</v>
          </cell>
          <cell r="I178">
            <v>45308</v>
          </cell>
          <cell r="J178" t="str">
            <v xml:space="preserve">1 1. Natural </v>
          </cell>
          <cell r="K178" t="str">
            <v>26 26-Persona Natural</v>
          </cell>
          <cell r="L178" t="str">
            <v>JUAN CARLOS PULIDO REATIGA</v>
          </cell>
          <cell r="M178">
            <v>79716755</v>
          </cell>
          <cell r="N178">
            <v>3</v>
          </cell>
          <cell r="O178" t="str">
            <v>Bogotá</v>
          </cell>
          <cell r="P178">
            <v>27680</v>
          </cell>
          <cell r="Q178" t="str">
            <v>Bogotá</v>
          </cell>
          <cell r="R178" t="str">
            <v>1 1. Nacional</v>
          </cell>
          <cell r="S178" t="str">
            <v>3 3. Único Contratista</v>
          </cell>
          <cell r="T178" t="str">
            <v>CRA  37 B No. 9-08 SUR APTO 201</v>
          </cell>
          <cell r="U178" t="str">
            <v>3102069117
8140036</v>
          </cell>
          <cell r="V178" t="str">
            <v>juancarpulido@yahoo.com</v>
          </cell>
          <cell r="X178" t="str">
            <v xml:space="preserve">MEDICO VETERINARIO </v>
          </cell>
          <cell r="Y178" t="str">
            <v>NO</v>
          </cell>
          <cell r="Z178" t="str">
            <v>NO</v>
          </cell>
          <cell r="AA178" t="str">
            <v>ANTIGUO</v>
          </cell>
          <cell r="AB178" t="str">
            <v>Ninguno</v>
          </cell>
          <cell r="AC178" t="str">
            <v>HOMBRE</v>
          </cell>
          <cell r="AD178" t="str">
            <v>N/A</v>
          </cell>
          <cell r="AE178" t="str">
            <v>N/A</v>
          </cell>
          <cell r="AF178" t="str">
            <v>N/A</v>
          </cell>
          <cell r="AG178" t="str">
            <v>N/A</v>
          </cell>
          <cell r="AH178" t="str">
            <v>https://community.secop.gov.co/Public/Tendering/OpportunityDetail/Index?noticeUID=CO1.NTC.5450358&amp;isFromPublicArea=True&amp;isModal=False</v>
          </cell>
          <cell r="AI178">
            <v>45309</v>
          </cell>
          <cell r="AJ178">
            <v>45314</v>
          </cell>
          <cell r="AK178" t="str">
            <v>2 2. Meses</v>
          </cell>
          <cell r="AL178">
            <v>3</v>
          </cell>
          <cell r="AM178">
            <v>90</v>
          </cell>
          <cell r="AN178">
            <v>45404</v>
          </cell>
          <cell r="AO178" t="str">
            <v>ENERO</v>
          </cell>
          <cell r="AP178">
            <v>15707895</v>
          </cell>
          <cell r="AQ178">
            <v>3</v>
          </cell>
          <cell r="AR178">
            <v>4758000</v>
          </cell>
          <cell r="AS178" t="str">
            <v>Profesional VI</v>
          </cell>
          <cell r="AT178" t="str">
            <v>1. Pesos Colombianos</v>
          </cell>
          <cell r="AU178" t="str">
            <v>17 17. Contrato de Prestación de Servicios</v>
          </cell>
          <cell r="AV178" t="str">
            <v>Contratos de prestación de servicios profesionales y de apoyo a la gestión</v>
          </cell>
          <cell r="AW178" t="str">
            <v xml:space="preserve">31 31-Servicios Profesionales </v>
          </cell>
          <cell r="AX178" t="str">
            <v>NA</v>
          </cell>
          <cell r="AY178" t="str">
            <v>5 5. Contratación directa</v>
          </cell>
          <cell r="AZ178" t="str">
            <v>33 Prestación de Servicios Profesionales y Apoyo (5-8)</v>
          </cell>
          <cell r="BA178" t="str">
            <v>Prestación Servicios</v>
          </cell>
          <cell r="BB178" t="str">
            <v>1 1. Ley 80</v>
          </cell>
          <cell r="BC178" t="str">
            <v>PRESTAR LOS SERVICIOS PROFESIONALES PARA ARTICULAR TECNICAMENTE LAS ACTIVIDADES DE GESTION, CONTROL, ORIENTAClON Y SEGUIMIENTO DEL GRUPO ENLACE DE EMERGENCIAS VETERINARIAS Y MALTRATO ANIMAL.</v>
          </cell>
          <cell r="BE178" t="str">
            <v>SUBDIRECCIÓN DE ATENCION A LA FAUNA</v>
          </cell>
          <cell r="BF178" t="str">
            <v>LINEA 123</v>
          </cell>
          <cell r="BH178">
            <v>1105673572</v>
          </cell>
          <cell r="BI178">
            <v>0</v>
          </cell>
          <cell r="BJ178" t="str">
            <v>OSCAR ALEXANDER JIMENEZ MANTHA</v>
          </cell>
          <cell r="BK178" t="str">
            <v>Subdirector de Atención a la Fauna</v>
          </cell>
          <cell r="BL178" t="str">
            <v>SUBDIRECCIÓN DE ATENCIÓN A LA FAUNA</v>
          </cell>
          <cell r="BM178" t="str">
            <v>JESUS ALBERTO MARTINEZ CESPEDES</v>
          </cell>
          <cell r="BN178" t="str">
            <v>1 1. Inversión</v>
          </cell>
          <cell r="BO178" t="str">
            <v>7551-2</v>
          </cell>
          <cell r="BP178" t="str">
            <v>6 6: Prestacion de servicios</v>
          </cell>
          <cell r="BQ178" t="str">
            <v>14</v>
          </cell>
          <cell r="BS178">
            <v>97</v>
          </cell>
          <cell r="BT178">
            <v>15707895</v>
          </cell>
          <cell r="BU178" t="str">
            <v xml:space="preserve">1 1. Nacional </v>
          </cell>
          <cell r="BV178" t="str">
            <v>1 1. Ingresos Corrientes</v>
          </cell>
          <cell r="CY178">
            <v>45404</v>
          </cell>
          <cell r="CZ178">
            <v>15707895</v>
          </cell>
          <cell r="DA178" t="str">
            <v>EJECUCION</v>
          </cell>
          <cell r="DB178">
            <v>15707895</v>
          </cell>
          <cell r="DC178">
            <v>0</v>
          </cell>
        </row>
        <row r="179">
          <cell r="F179">
            <v>50</v>
          </cell>
          <cell r="G179" t="str">
            <v>PA-050-2024</v>
          </cell>
          <cell r="I179">
            <v>45308</v>
          </cell>
          <cell r="J179" t="str">
            <v xml:space="preserve">1 1. Natural </v>
          </cell>
          <cell r="K179" t="str">
            <v>26 26-Persona Natural</v>
          </cell>
          <cell r="L179" t="str">
            <v>PAOLA ANDREA MONTES LAZARO</v>
          </cell>
          <cell r="M179">
            <v>1015420446</v>
          </cell>
          <cell r="N179">
            <v>9</v>
          </cell>
          <cell r="O179" t="str">
            <v>Bogotá</v>
          </cell>
          <cell r="P179">
            <v>33178</v>
          </cell>
          <cell r="Q179" t="str">
            <v>Sampues- Sucre</v>
          </cell>
          <cell r="R179" t="str">
            <v>1 1. Nacional</v>
          </cell>
          <cell r="S179" t="str">
            <v>3 3. Único Contratista</v>
          </cell>
          <cell r="T179" t="str">
            <v>TRANSV. 3 No. 51 A - 71</v>
          </cell>
          <cell r="U179">
            <v>3013679024</v>
          </cell>
          <cell r="V179" t="str">
            <v>pao_montesl@hotmail.com</v>
          </cell>
          <cell r="X179" t="str">
            <v>ABOGADO ESPECIALISTA EN DERECHO DEL MEDIO AMBIENTE</v>
          </cell>
          <cell r="Y179" t="str">
            <v>NO</v>
          </cell>
          <cell r="Z179" t="str">
            <v>NO</v>
          </cell>
          <cell r="AA179" t="str">
            <v>ANTIGUO</v>
          </cell>
          <cell r="AB179" t="str">
            <v>Ninguno</v>
          </cell>
          <cell r="AC179" t="str">
            <v>MUJER</v>
          </cell>
          <cell r="AD179" t="str">
            <v>N/A</v>
          </cell>
          <cell r="AE179" t="str">
            <v>N/A</v>
          </cell>
          <cell r="AF179" t="str">
            <v>N/A</v>
          </cell>
          <cell r="AG179" t="str">
            <v>N/A</v>
          </cell>
          <cell r="AH179" t="str">
            <v>https://community.secop.gov.co/Public/Tendering/OpportunityDetail/Index?noticeUID=CO1.NTC.5450060&amp;isFromPublicArea=True&amp;isModal=False</v>
          </cell>
          <cell r="AI179">
            <v>45308</v>
          </cell>
          <cell r="AJ179">
            <v>45314</v>
          </cell>
          <cell r="AK179" t="str">
            <v>2 2. Meses</v>
          </cell>
          <cell r="AL179">
            <v>3</v>
          </cell>
          <cell r="AM179">
            <v>90</v>
          </cell>
          <cell r="AN179">
            <v>45404</v>
          </cell>
          <cell r="AO179" t="str">
            <v>ENERO</v>
          </cell>
          <cell r="AP179">
            <v>16147830</v>
          </cell>
          <cell r="AQ179">
            <v>3</v>
          </cell>
          <cell r="AR179">
            <v>5382610</v>
          </cell>
          <cell r="AS179" t="str">
            <v>Profesional VI</v>
          </cell>
          <cell r="AT179" t="str">
            <v>1. Pesos Colombianos</v>
          </cell>
          <cell r="AU179" t="str">
            <v>17 17. Contrato de Prestación de Servicios</v>
          </cell>
          <cell r="AV179" t="str">
            <v>Contratos de prestación de servicios profesionales y de apoyo a la gestión</v>
          </cell>
          <cell r="AW179" t="str">
            <v xml:space="preserve">31 31-Servicios Profesionales </v>
          </cell>
          <cell r="AX179" t="str">
            <v>NA</v>
          </cell>
          <cell r="AY179" t="str">
            <v>5 5. Contratación directa</v>
          </cell>
          <cell r="AZ179" t="str">
            <v>33 Prestación de Servicios Profesionales y Apoyo (5-8)</v>
          </cell>
          <cell r="BA179" t="str">
            <v>Prestación Servicios</v>
          </cell>
          <cell r="BB179" t="str">
            <v>1 1. Ley 80</v>
          </cell>
          <cell r="BC179" t="str">
            <v>PRESTAR LOS SERVICIOS PROFESIONALES DE ASISTENCIA JURIDICA EN LA SUBDIRECCION DE ATENCION A LA FAUNA</v>
          </cell>
          <cell r="BE179" t="str">
            <v>SUBDIRECCIÓN DE ATENCION A LA FAUNA</v>
          </cell>
          <cell r="BF179" t="str">
            <v>ADMINISTRATIVO</v>
          </cell>
          <cell r="BH179">
            <v>1105673572</v>
          </cell>
          <cell r="BI179">
            <v>0</v>
          </cell>
          <cell r="BJ179" t="str">
            <v>OSCAR ALEXANDER JIMENEZ MANTHA</v>
          </cell>
          <cell r="BK179" t="str">
            <v>Subdirector de Atención a la Fauna</v>
          </cell>
          <cell r="BL179" t="str">
            <v>SUBDIRECCIÓN DE ATENCIÓN A LA FAUNA</v>
          </cell>
          <cell r="BM179" t="str">
            <v>JESUS ALBERTO MARTINEZ CESPEDES</v>
          </cell>
          <cell r="BN179" t="str">
            <v>1 1. Inversión</v>
          </cell>
          <cell r="BO179" t="str">
            <v>7551-2</v>
          </cell>
          <cell r="BP179" t="str">
            <v>6 6: Prestacion de servicios</v>
          </cell>
          <cell r="BQ179" t="str">
            <v>7</v>
          </cell>
          <cell r="BS179">
            <v>98</v>
          </cell>
          <cell r="BT179">
            <v>16147830</v>
          </cell>
          <cell r="BU179" t="str">
            <v xml:space="preserve">1 1. Nacional </v>
          </cell>
          <cell r="BV179" t="str">
            <v>1 1. Ingresos Corrientes</v>
          </cell>
          <cell r="CY179">
            <v>45404</v>
          </cell>
          <cell r="CZ179">
            <v>16147830</v>
          </cell>
          <cell r="DA179" t="str">
            <v>EJECUCION</v>
          </cell>
          <cell r="DB179">
            <v>16147830</v>
          </cell>
          <cell r="DC179">
            <v>0</v>
          </cell>
        </row>
        <row r="180">
          <cell r="F180">
            <v>57</v>
          </cell>
          <cell r="G180" t="str">
            <v>PA-057-2024</v>
          </cell>
          <cell r="I180">
            <v>45307</v>
          </cell>
          <cell r="J180" t="str">
            <v xml:space="preserve">1 1. Natural </v>
          </cell>
          <cell r="K180" t="str">
            <v>26 26-Persona Natural</v>
          </cell>
          <cell r="L180" t="str">
            <v>YENNY PAHOLA ZUÑIGA ENRIQUE</v>
          </cell>
          <cell r="M180">
            <v>52888869</v>
          </cell>
          <cell r="N180">
            <v>3</v>
          </cell>
          <cell r="O180" t="str">
            <v>Bogotá</v>
          </cell>
          <cell r="P180">
            <v>30298</v>
          </cell>
          <cell r="Q180" t="str">
            <v>Ipiales</v>
          </cell>
          <cell r="R180" t="str">
            <v>1 1. Nacional</v>
          </cell>
          <cell r="S180" t="str">
            <v>3 3. Único Contratista</v>
          </cell>
          <cell r="T180" t="str">
            <v>CLL77B 120A 40</v>
          </cell>
          <cell r="U180">
            <v>7040898</v>
          </cell>
          <cell r="V180" t="str">
            <v>eduespecialyenny@hotmail.com</v>
          </cell>
          <cell r="X180" t="str">
            <v>LICENCIATURA EN EDUCACION ESPECIAL</v>
          </cell>
          <cell r="Y180" t="str">
            <v>NO</v>
          </cell>
          <cell r="Z180" t="str">
            <v>NO</v>
          </cell>
          <cell r="AA180" t="str">
            <v>ANTIGUO</v>
          </cell>
          <cell r="AB180" t="str">
            <v>Ninguno</v>
          </cell>
          <cell r="AC180" t="str">
            <v>MUJER</v>
          </cell>
          <cell r="AD180" t="str">
            <v>N/A</v>
          </cell>
          <cell r="AE180" t="str">
            <v>N/A</v>
          </cell>
          <cell r="AF180" t="str">
            <v>N/A</v>
          </cell>
          <cell r="AG180" t="str">
            <v>N/A</v>
          </cell>
          <cell r="AH180" t="str">
            <v>https://community.secop.gov.co/Public/Tendering/ContractNoticePhases/View?PPI=CO1.PPI.29217577&amp;isFromPublicArea=True&amp;isModal=False</v>
          </cell>
          <cell r="AI180">
            <v>45307</v>
          </cell>
          <cell r="AJ180">
            <v>45314</v>
          </cell>
          <cell r="AK180" t="str">
            <v>2 2. Meses</v>
          </cell>
          <cell r="AL180">
            <v>3</v>
          </cell>
          <cell r="AM180">
            <v>90</v>
          </cell>
          <cell r="AN180">
            <v>45404</v>
          </cell>
          <cell r="AO180" t="str">
            <v>ENERO</v>
          </cell>
          <cell r="AP180">
            <v>16147800</v>
          </cell>
          <cell r="AQ180">
            <v>3</v>
          </cell>
          <cell r="AR180">
            <v>5382610</v>
          </cell>
          <cell r="AS180" t="str">
            <v>Profesional VI</v>
          </cell>
          <cell r="AT180" t="str">
            <v>1. Pesos Colombianos</v>
          </cell>
          <cell r="AU180" t="str">
            <v>17 17. Contrato de Prestación de Servicios</v>
          </cell>
          <cell r="AV180" t="str">
            <v>Contratos de prestación de servicios profesionales y de apoyo a la gestión</v>
          </cell>
          <cell r="AW180" t="str">
            <v xml:space="preserve">31 31-Servicios Profesionales </v>
          </cell>
          <cell r="AX180" t="str">
            <v>NA</v>
          </cell>
          <cell r="AY180" t="str">
            <v>5 5. Contratación directa</v>
          </cell>
          <cell r="AZ180" t="str">
            <v>33 Prestación de Servicios Profesionales y Apoyo (5-8)</v>
          </cell>
          <cell r="BA180" t="str">
            <v>Prestación Servicios</v>
          </cell>
          <cell r="BB180" t="str">
            <v>1 1. Ley 80</v>
          </cell>
          <cell r="BC180" t="str">
            <v>PRESTAR LOS SERVICIOS PROFESIONALES PARA LA FORMULACIÓN  EJECUCIÓN Y EVALUACIÓN DEL PROGRAMA DE BIENESTAR SOCIAL E INCENTIVOS Y DEL PLAN INSTITUCIONAL DE CAPACITACIÓN EN EL MARCO  DE LO ESTABLECIDO EN EL PLAN ESTRATEGICO DE TALENTO HUMANO</v>
          </cell>
          <cell r="BE180" t="str">
            <v>SUBDIRECCIÓN DE GESTIÓN CORPORATIVA</v>
          </cell>
          <cell r="BF180" t="str">
            <v>TALENTO HUMANO</v>
          </cell>
          <cell r="BH180">
            <v>52715403</v>
          </cell>
          <cell r="BI180">
            <v>3</v>
          </cell>
          <cell r="BJ180" t="str">
            <v>DIANA MARCELA GOMEZ ANZOLA</v>
          </cell>
          <cell r="BK180" t="str">
            <v>Profesional Especializada Talento Humano</v>
          </cell>
          <cell r="BL180" t="str">
            <v>SUBDIRECCIÓN DE GESTIÓN CORPORATIVA</v>
          </cell>
          <cell r="BM180" t="str">
            <v>JESUS ALBERTO MARTINEZ CESPEDES</v>
          </cell>
          <cell r="BN180" t="str">
            <v>1 1. Inversión</v>
          </cell>
          <cell r="BO180" t="str">
            <v>7550-6</v>
          </cell>
          <cell r="BP180" t="str">
            <v>6 6: Prestacion de servicios</v>
          </cell>
          <cell r="BQ180" t="str">
            <v>184</v>
          </cell>
          <cell r="BS180">
            <v>84</v>
          </cell>
          <cell r="BT180">
            <v>16147800</v>
          </cell>
          <cell r="BU180" t="str">
            <v xml:space="preserve">1 1. Nacional </v>
          </cell>
          <cell r="BV180" t="str">
            <v>1 1. Ingresos Corrientes</v>
          </cell>
          <cell r="CY180">
            <v>45404</v>
          </cell>
          <cell r="CZ180">
            <v>16147800</v>
          </cell>
          <cell r="DA180" t="str">
            <v>EJECUCION</v>
          </cell>
          <cell r="DB180">
            <v>16147800</v>
          </cell>
          <cell r="DC180">
            <v>0</v>
          </cell>
        </row>
        <row r="181">
          <cell r="F181">
            <v>74</v>
          </cell>
          <cell r="G181" t="str">
            <v>PA-074-2024</v>
          </cell>
          <cell r="I181">
            <v>45316</v>
          </cell>
          <cell r="J181" t="str">
            <v xml:space="preserve">1 1. Natural </v>
          </cell>
          <cell r="K181" t="str">
            <v>26 26-Persona Natural</v>
          </cell>
          <cell r="L181" t="str">
            <v xml:space="preserve"> DIANA CAROLINA GONZALEZ GONZALEZ</v>
          </cell>
          <cell r="M181">
            <v>53106148</v>
          </cell>
          <cell r="N181">
            <v>0</v>
          </cell>
          <cell r="O181" t="str">
            <v>Bogotá</v>
          </cell>
          <cell r="P181">
            <v>31071</v>
          </cell>
          <cell r="Q181" t="str">
            <v>Bogotá</v>
          </cell>
          <cell r="R181" t="str">
            <v>1 1. Nacional</v>
          </cell>
          <cell r="S181" t="str">
            <v>3 3. Único Contratista</v>
          </cell>
          <cell r="T181" t="str">
            <v>AK 24 37 73</v>
          </cell>
          <cell r="U181">
            <v>3214579430</v>
          </cell>
          <cell r="V181" t="str">
            <v>dcarolinegonzalez@yahoo.com</v>
          </cell>
          <cell r="X181" t="str">
            <v xml:space="preserve">INGIENERIA INDUSTRIAL </v>
          </cell>
          <cell r="Y181" t="str">
            <v>NO</v>
          </cell>
          <cell r="Z181" t="str">
            <v>NO</v>
          </cell>
          <cell r="AA181" t="str">
            <v>ANTIGUO</v>
          </cell>
          <cell r="AB181" t="str">
            <v>Ninguno</v>
          </cell>
          <cell r="AC181" t="str">
            <v>MUJER</v>
          </cell>
          <cell r="AD181" t="str">
            <v>N/A</v>
          </cell>
          <cell r="AE181" t="str">
            <v>N/A</v>
          </cell>
          <cell r="AF181" t="str">
            <v>N/A</v>
          </cell>
          <cell r="AG181" t="str">
            <v>N/A</v>
          </cell>
          <cell r="AH181" t="str">
            <v>https://community.secop.gov.co/Public/Tendering/OpportunityDetail/Index?noticeUID=CO1.NTC.5510599&amp;isFromPublicArea=True&amp;isModal=False</v>
          </cell>
          <cell r="AI181">
            <v>45316</v>
          </cell>
          <cell r="AJ181">
            <v>45317</v>
          </cell>
          <cell r="AK181" t="str">
            <v>2 2. Meses</v>
          </cell>
          <cell r="AL181">
            <v>3</v>
          </cell>
          <cell r="AM181">
            <v>90</v>
          </cell>
          <cell r="AN181">
            <v>45407</v>
          </cell>
          <cell r="AO181" t="str">
            <v>ENERO</v>
          </cell>
          <cell r="AP181">
            <v>16147830</v>
          </cell>
          <cell r="AQ181">
            <v>3</v>
          </cell>
          <cell r="AR181">
            <v>5382610</v>
          </cell>
          <cell r="AS181" t="str">
            <v>Profesional VI</v>
          </cell>
          <cell r="AT181" t="str">
            <v>1. Pesos Colombianos</v>
          </cell>
          <cell r="AU181" t="str">
            <v>17 17. Contrato de Prestación de Servicios</v>
          </cell>
          <cell r="AV181" t="str">
            <v>Contratos de prestación de servicios profesionales y de apoyo a la gestión</v>
          </cell>
          <cell r="AW181" t="str">
            <v xml:space="preserve">31 31-Servicios Profesionales </v>
          </cell>
          <cell r="AX181" t="str">
            <v>NA</v>
          </cell>
          <cell r="AY181" t="str">
            <v>5 5. Contratación directa</v>
          </cell>
          <cell r="AZ181" t="str">
            <v>33 Prestación de Servicios Profesionales y Apoyo (5-8)</v>
          </cell>
          <cell r="BA181" t="str">
            <v>Prestación Servicios</v>
          </cell>
          <cell r="BB181" t="str">
            <v>1 1. Ley 80</v>
          </cell>
          <cell r="BC181" t="str">
            <v>PRESTACION DE SERVICIOS PROFESIONALES LAS ACTIVIDADES ADMINISTRATIVAS INTEGRALES RESPECTO DE LOS SDQS A CARGO DE LA SUBDIRECClON DE ATENClON A LA FAUNA.</v>
          </cell>
          <cell r="BE181" t="str">
            <v>SUBDIRECCIÓN DE ATENCION A LA FAUNA</v>
          </cell>
          <cell r="BF181" t="str">
            <v>ADMINISTRATIVO</v>
          </cell>
          <cell r="BH181">
            <v>1105673572</v>
          </cell>
          <cell r="BI181">
            <v>0</v>
          </cell>
          <cell r="BJ181" t="str">
            <v>OSCAR ALEXANDER JIMENEZ MANTHA</v>
          </cell>
          <cell r="BK181" t="str">
            <v>Subdirector de Atención a la Fauna</v>
          </cell>
          <cell r="BL181" t="str">
            <v>SUBDIRECCIÓN DE ATENCIÓN A LA FAUNA</v>
          </cell>
          <cell r="BM181" t="str">
            <v>JESUS ALBERTO MARTINEZ CESPEDES</v>
          </cell>
          <cell r="BN181" t="str">
            <v>1 1. Inversión</v>
          </cell>
          <cell r="BO181" t="str">
            <v>7551-2</v>
          </cell>
          <cell r="BP181" t="str">
            <v>6 6: Prestacion de servicios</v>
          </cell>
          <cell r="BQ181" t="str">
            <v>8</v>
          </cell>
          <cell r="BS181">
            <v>138</v>
          </cell>
          <cell r="BT181">
            <v>16147830</v>
          </cell>
          <cell r="BU181" t="str">
            <v xml:space="preserve">1 1. Nacional </v>
          </cell>
          <cell r="BV181" t="str">
            <v>1 1. Ingresos Corrientes</v>
          </cell>
          <cell r="CY181">
            <v>45407</v>
          </cell>
          <cell r="CZ181">
            <v>16147830</v>
          </cell>
          <cell r="DA181" t="str">
            <v>EJECUCION</v>
          </cell>
          <cell r="DB181">
            <v>16147830</v>
          </cell>
          <cell r="DC181">
            <v>0</v>
          </cell>
        </row>
        <row r="182">
          <cell r="F182">
            <v>97</v>
          </cell>
          <cell r="G182" t="str">
            <v>PA-097-2024</v>
          </cell>
          <cell r="I182">
            <v>45320</v>
          </cell>
          <cell r="J182" t="str">
            <v xml:space="preserve">1 1. Natural </v>
          </cell>
          <cell r="K182" t="str">
            <v>26 26-Persona Natural</v>
          </cell>
          <cell r="L182" t="str">
            <v>JUDDY MARITHZA CASTAÑEDA CASTAÑEDA</v>
          </cell>
          <cell r="M182">
            <v>52855462</v>
          </cell>
          <cell r="N182">
            <v>8</v>
          </cell>
          <cell r="O182" t="str">
            <v>Bogotá</v>
          </cell>
          <cell r="P182">
            <v>29607</v>
          </cell>
          <cell r="Q182" t="str">
            <v xml:space="preserve">Fusagasuga </v>
          </cell>
          <cell r="R182" t="str">
            <v>1 1. Nacional</v>
          </cell>
          <cell r="S182" t="str">
            <v>3 3. Único Contratista</v>
          </cell>
          <cell r="T182" t="str">
            <v xml:space="preserve">CLL 6 D 88 D 59 TO 12 AP 102         </v>
          </cell>
          <cell r="U182">
            <v>3133484689</v>
          </cell>
          <cell r="V182" t="str">
            <v xml:space="preserve">lyka2308@gmail.com     </v>
          </cell>
          <cell r="X182" t="str">
            <v>ABOGADO
ESPECIALISTA EN DERECHO DE FAMILIA</v>
          </cell>
          <cell r="Y182" t="str">
            <v>NO</v>
          </cell>
          <cell r="Z182" t="str">
            <v>NO</v>
          </cell>
          <cell r="AA182" t="str">
            <v>ANTIGUO</v>
          </cell>
          <cell r="AB182" t="str">
            <v>Ninguno</v>
          </cell>
          <cell r="AC182" t="str">
            <v>MUJER</v>
          </cell>
          <cell r="AD182" t="str">
            <v>N/A</v>
          </cell>
          <cell r="AE182" t="str">
            <v>N/A</v>
          </cell>
          <cell r="AF182" t="str">
            <v>N/A</v>
          </cell>
          <cell r="AG182" t="str">
            <v>N/A</v>
          </cell>
          <cell r="AH182" t="str">
            <v>https://community.secop.gov.co/Public/Tendering/ContractNoticePhases/View?PPI=CO1.PPI.29500042&amp;isFromPublicArea=True&amp;isModal=False</v>
          </cell>
          <cell r="AI182">
            <v>45320</v>
          </cell>
          <cell r="AJ182">
            <v>45321</v>
          </cell>
          <cell r="AK182" t="str">
            <v>2 2. Meses</v>
          </cell>
          <cell r="AL182">
            <v>3</v>
          </cell>
          <cell r="AM182">
            <v>90</v>
          </cell>
          <cell r="AN182">
            <v>45411</v>
          </cell>
          <cell r="AO182" t="str">
            <v>ENERO</v>
          </cell>
          <cell r="AP182">
            <v>16141500</v>
          </cell>
          <cell r="AQ182">
            <v>3</v>
          </cell>
          <cell r="AR182">
            <v>5380500</v>
          </cell>
          <cell r="AS182" t="str">
            <v>Profesional VI</v>
          </cell>
          <cell r="AT182" t="str">
            <v>1. Pesos Colombianos</v>
          </cell>
          <cell r="AU182" t="str">
            <v>17 17. Contrato de Prestación de Servicios</v>
          </cell>
          <cell r="AV182" t="str">
            <v>Contratos de prestación de servicios profesionales y de apoyo a la gestión</v>
          </cell>
          <cell r="AW182" t="str">
            <v xml:space="preserve">31 31-Servicios Profesionales </v>
          </cell>
          <cell r="AX182" t="str">
            <v>NA</v>
          </cell>
          <cell r="AY182" t="str">
            <v>5 5. Contratación directa</v>
          </cell>
          <cell r="AZ182" t="str">
            <v>33 Prestación de Servicios Profesionales y Apoyo (5-8)</v>
          </cell>
          <cell r="BA182" t="str">
            <v>Prestación Servicios</v>
          </cell>
          <cell r="BB182" t="str">
            <v>1 1. Ley 80</v>
          </cell>
          <cell r="BC182" t="str">
            <v>PRESTAR LOS SERVICIOS PROFESIONALES COMO ABOGADO (A), PARA ORIENTAR LAS ACCIONES DE ORDEN JURIDICO, ADMINISTRATIVO Y/O JUDICIAL PARA EL CORRECTO DESARROLLO DEL PROGRAMA ESCUADRON ANTICRUELDAD EN LA SUBDIRECCION DE ATENCION A LA FAUNA.</v>
          </cell>
          <cell r="BE182" t="str">
            <v>SUBDIRECCIÓN DE ATENCION A LA FAUNA</v>
          </cell>
          <cell r="BF182" t="str">
            <v>ESCUADRON</v>
          </cell>
          <cell r="BH182">
            <v>1105673572</v>
          </cell>
          <cell r="BI182">
            <v>0</v>
          </cell>
          <cell r="BJ182" t="str">
            <v>OSCAR ALEXANDER JIMENEZ MANTHA</v>
          </cell>
          <cell r="BK182" t="str">
            <v>Subdirector de Atención a la Fauna</v>
          </cell>
          <cell r="BL182" t="str">
            <v>SUBDIRECCIÓN DE ATENCIÓN A LA FAUNA</v>
          </cell>
          <cell r="BM182" t="str">
            <v>JESUS ALBERTO MARTINEZ CESPEDES</v>
          </cell>
          <cell r="BN182" t="str">
            <v>1 1. Inversión</v>
          </cell>
          <cell r="BO182" t="str">
            <v>7551-3</v>
          </cell>
          <cell r="BP182" t="str">
            <v>6 6: Prestacion de servicios</v>
          </cell>
          <cell r="BQ182" t="str">
            <v>314</v>
          </cell>
          <cell r="BS182">
            <v>156</v>
          </cell>
          <cell r="BT182">
            <v>16141500</v>
          </cell>
          <cell r="BU182" t="str">
            <v xml:space="preserve">1 1. Nacional </v>
          </cell>
          <cell r="BV182" t="str">
            <v>1 1. Ingresos Corrientes</v>
          </cell>
          <cell r="CY182">
            <v>45411</v>
          </cell>
          <cell r="CZ182">
            <v>16141500</v>
          </cell>
          <cell r="DA182" t="str">
            <v>EJECUCION</v>
          </cell>
          <cell r="DB182">
            <v>16141500</v>
          </cell>
          <cell r="DC182">
            <v>0</v>
          </cell>
        </row>
        <row r="183">
          <cell r="F183">
            <v>105</v>
          </cell>
          <cell r="G183" t="str">
            <v>PA-105 -2024</v>
          </cell>
          <cell r="I183">
            <v>45320</v>
          </cell>
          <cell r="J183" t="str">
            <v xml:space="preserve">1 1. Natural </v>
          </cell>
          <cell r="K183" t="str">
            <v>26 26-Persona Natural</v>
          </cell>
          <cell r="L183" t="str">
            <v>RAUL MAURICIO BUITRAGO GOMEZ</v>
          </cell>
          <cell r="M183">
            <v>1032415418</v>
          </cell>
          <cell r="N183">
            <v>4</v>
          </cell>
          <cell r="O183" t="str">
            <v>Bogotá</v>
          </cell>
          <cell r="P183">
            <v>32317</v>
          </cell>
          <cell r="Q183" t="str">
            <v>Bogotá</v>
          </cell>
          <cell r="R183" t="str">
            <v>1 1. Nacional</v>
          </cell>
          <cell r="S183" t="str">
            <v>3 3. Único Contratista</v>
          </cell>
          <cell r="T183" t="str">
            <v>CALLE 72 B # 71B - 30</v>
          </cell>
          <cell r="U183" t="str">
            <v>NO APORTA</v>
          </cell>
          <cell r="V183" t="str">
            <v>maobugo@yahoo.com.co</v>
          </cell>
          <cell r="X183" t="str">
            <v>DERECHO, ESPECIALISTA EN DERECHO CONSTITUCIONAL Y ADMINISTRATIVO, ESPECIALIZACION EN DERECJO PUBLICO</v>
          </cell>
          <cell r="Y183" t="str">
            <v>NO</v>
          </cell>
          <cell r="Z183" t="str">
            <v>NO</v>
          </cell>
          <cell r="AA183" t="str">
            <v>ANTIGUO</v>
          </cell>
          <cell r="AC183" t="str">
            <v>HOMBRE</v>
          </cell>
          <cell r="AD183" t="str">
            <v>N/A</v>
          </cell>
          <cell r="AE183" t="str">
            <v>N/A</v>
          </cell>
          <cell r="AF183" t="str">
            <v>N/A</v>
          </cell>
          <cell r="AG183" t="str">
            <v>N/A</v>
          </cell>
          <cell r="AH183" t="str">
            <v>https://community.secop.gov.co/Public/Tendering/OpportunityDetail/Index?noticeUID=CO1.NTC.5533678&amp;isFromPublicArea=True&amp;isModal=False</v>
          </cell>
          <cell r="AI183">
            <v>45320</v>
          </cell>
          <cell r="AJ183">
            <v>45321</v>
          </cell>
          <cell r="AK183" t="str">
            <v>1 1. Días</v>
          </cell>
          <cell r="AL183">
            <v>96</v>
          </cell>
          <cell r="AM183">
            <v>96</v>
          </cell>
          <cell r="AN183">
            <v>45417</v>
          </cell>
          <cell r="AO183" t="str">
            <v>ENERO</v>
          </cell>
          <cell r="AP183">
            <v>17224352</v>
          </cell>
          <cell r="AQ183">
            <v>4</v>
          </cell>
          <cell r="AR183">
            <v>5382610</v>
          </cell>
          <cell r="AS183" t="str">
            <v>Profesional VI</v>
          </cell>
          <cell r="AT183" t="str">
            <v>1. Pesos Colombianos</v>
          </cell>
          <cell r="AU183" t="str">
            <v>17 17. Contrato de Prestación de Servicios</v>
          </cell>
          <cell r="AV183" t="str">
            <v>Contratos de prestación de servicios profesionales y de apoyo a la gestión</v>
          </cell>
          <cell r="AW183" t="str">
            <v xml:space="preserve">31 31-Servicios Profesionales </v>
          </cell>
          <cell r="AX183" t="str">
            <v>NA</v>
          </cell>
          <cell r="AY183" t="str">
            <v>5 5. Contratación directa</v>
          </cell>
          <cell r="AZ183" t="str">
            <v>33 Prestación de Servicios Profesionales y Apoyo (5-8)</v>
          </cell>
          <cell r="BA183" t="str">
            <v>Prestación Servicios</v>
          </cell>
          <cell r="BB183" t="str">
            <v>1 1. Ley 80</v>
          </cell>
          <cell r="BC183" t="str">
            <v>PRESTAR LOS SERVICIOS PROFESIONALES COMO ABOGADO A LA OFICINA JURIDICA DEL INSTITUTO DISTRITAL DE PROTECCION Y BIENESTAR ANIMAL, PARA EL ESTUDIO Y PROYECCION DE CONCEPTOS JURIDICOS, ACTOS ADMINISTRATIVOS LOS DEMAS ASUNTOS DE CARACTER NORMATIVO</v>
          </cell>
          <cell r="BE183" t="str">
            <v>OFICINA JURIDICA</v>
          </cell>
          <cell r="BF183" t="str">
            <v>ESTUDIO Y PROYECCION DE CONCEPTOS JURIDICOS Y ACTOS ADMINISTRATIVOS</v>
          </cell>
          <cell r="BH183">
            <v>1031127850</v>
          </cell>
          <cell r="BI183">
            <v>4</v>
          </cell>
          <cell r="BJ183" t="str">
            <v>YULY PATRICIA CASTRO BELTRAN</v>
          </cell>
          <cell r="BK183" t="str">
            <v>Jefe de la Oficina Asesora Jurídica</v>
          </cell>
          <cell r="BL183" t="str">
            <v>OFICINA ASESORA JURÍDICA</v>
          </cell>
          <cell r="BM183" t="str">
            <v>JESUS ALBERTO MARTINEZ CESPEDES</v>
          </cell>
          <cell r="BN183" t="str">
            <v>1 1. Inversión</v>
          </cell>
          <cell r="BO183" t="str">
            <v>7550-5</v>
          </cell>
          <cell r="BP183" t="str">
            <v>6 6: Prestacion de servicios</v>
          </cell>
          <cell r="BQ183" t="str">
            <v>362</v>
          </cell>
          <cell r="BS183">
            <v>176</v>
          </cell>
          <cell r="BT183">
            <v>17224352</v>
          </cell>
          <cell r="BU183" t="str">
            <v xml:space="preserve">1 1. Nacional </v>
          </cell>
          <cell r="BV183" t="str">
            <v>1 1. Ingresos Corrientes</v>
          </cell>
          <cell r="CY183">
            <v>45417</v>
          </cell>
          <cell r="CZ183">
            <v>17224352</v>
          </cell>
          <cell r="DA183" t="str">
            <v>EJECUCION</v>
          </cell>
          <cell r="DB183">
            <v>17224352</v>
          </cell>
          <cell r="DC183">
            <v>0</v>
          </cell>
        </row>
        <row r="184">
          <cell r="F184">
            <v>107</v>
          </cell>
          <cell r="G184" t="str">
            <v>PA-107-2024</v>
          </cell>
          <cell r="I184">
            <v>45317</v>
          </cell>
          <cell r="J184" t="str">
            <v xml:space="preserve">1 1. Natural </v>
          </cell>
          <cell r="K184" t="str">
            <v>26 26-Persona Natural</v>
          </cell>
          <cell r="L184" t="str">
            <v>DIEGO ALEJANDRO OSORIO ARTEAGA</v>
          </cell>
          <cell r="M184">
            <v>1093784129</v>
          </cell>
          <cell r="N184">
            <v>4</v>
          </cell>
          <cell r="O184" t="str">
            <v>Bogota</v>
          </cell>
          <cell r="P184">
            <v>35131</v>
          </cell>
          <cell r="Q184" t="str">
            <v>Cucuta</v>
          </cell>
          <cell r="R184" t="str">
            <v>1 1. Nacional</v>
          </cell>
          <cell r="S184" t="str">
            <v>3 3. Único Contratista</v>
          </cell>
          <cell r="T184" t="str">
            <v>CL 22 B 68 C 41</v>
          </cell>
          <cell r="U184">
            <v>3187580394</v>
          </cell>
          <cell r="V184" t="str">
            <v>diego.osorio.arteaga@gmail.com</v>
          </cell>
          <cell r="X184" t="str">
            <v>TECNOLOGIA EN INVESTIGAClON CRIMINAL - DERECHO</v>
          </cell>
          <cell r="AA184" t="str">
            <v>NUEVO</v>
          </cell>
          <cell r="AC184" t="str">
            <v>HOMBRE</v>
          </cell>
          <cell r="AD184" t="str">
            <v>N/A</v>
          </cell>
          <cell r="AE184" t="str">
            <v>N/A</v>
          </cell>
          <cell r="AF184" t="str">
            <v>N/A</v>
          </cell>
          <cell r="AG184" t="str">
            <v>N/A</v>
          </cell>
          <cell r="AH184" t="str">
            <v>https://community.secop.gov.co/Public/Tendering/ContractNoticePhases/View?PPI=CO1.PPI.29462102&amp;isFromPublicArea=True&amp;isModal=False</v>
          </cell>
          <cell r="AI184">
            <v>45320</v>
          </cell>
          <cell r="AJ184">
            <v>45321</v>
          </cell>
          <cell r="AK184" t="str">
            <v>1 1. Días</v>
          </cell>
          <cell r="AL184">
            <v>96</v>
          </cell>
          <cell r="AM184">
            <v>96</v>
          </cell>
          <cell r="AN184">
            <v>45417</v>
          </cell>
          <cell r="AO184" t="str">
            <v>ENERO</v>
          </cell>
          <cell r="AP184">
            <v>17224352</v>
          </cell>
          <cell r="AQ184">
            <v>4</v>
          </cell>
          <cell r="AR184">
            <v>5382610</v>
          </cell>
          <cell r="AS184" t="str">
            <v>Profesional VI</v>
          </cell>
          <cell r="AT184" t="str">
            <v>1. Pesos Colombianos</v>
          </cell>
          <cell r="AU184" t="str">
            <v>17 17. Contrato de Prestación de Servicios</v>
          </cell>
          <cell r="AV184" t="str">
            <v>Contratos de prestación de servicios profesionales y de apoyo a la gestión</v>
          </cell>
          <cell r="AW184" t="str">
            <v xml:space="preserve">31 31-Servicios Profesionales </v>
          </cell>
          <cell r="AX184" t="str">
            <v>NA</v>
          </cell>
          <cell r="AY184" t="str">
            <v>5 5. Contratación directa</v>
          </cell>
          <cell r="AZ184" t="str">
            <v>33 Prestación de Servicios Profesionales y Apoyo (5-8)</v>
          </cell>
          <cell r="BA184" t="str">
            <v>Prestación Servicios</v>
          </cell>
          <cell r="BB184" t="str">
            <v>1 1. Ley 80</v>
          </cell>
          <cell r="BC184" t="str">
            <v>“PRESTAR LOS SERVICIOS PROFESIONALES COMO ABOGADO A LA OFICINA JURIDICA PARA ADELANTAR LAS DIFERENTES ACTIVIDADES RELACIONADAS CON ASUNTOS PENALES O CONTRAVENCIONALES, ASI COMO LA REPRESENTACION DE LAS VICTIMAS ANIMALES, FRENTE A LAS AUTORIDADES RESPECTIVAS, DANDO EL IMPULSO PROCESAL CORRESPONDIENTE</v>
          </cell>
          <cell r="BE184" t="str">
            <v>OFICINA JURIDICA</v>
          </cell>
          <cell r="BF184" t="str">
            <v>ASUNTOS PENALES O CONTRAVENCIONALES</v>
          </cell>
          <cell r="BH184">
            <v>1031127850</v>
          </cell>
          <cell r="BI184">
            <v>4</v>
          </cell>
          <cell r="BJ184" t="str">
            <v>YULY PATRICIA CASTRO BELTRAN</v>
          </cell>
          <cell r="BK184" t="str">
            <v>Jefe de la Oficina Asesora Jurídica</v>
          </cell>
          <cell r="BL184" t="str">
            <v>OFICINA ASESORA JURÍDICA</v>
          </cell>
          <cell r="BM184" t="str">
            <v>JESUS ALBERTO MARTINEZ CESPEDES</v>
          </cell>
          <cell r="BN184" t="str">
            <v>1 1. Inversión</v>
          </cell>
          <cell r="BO184" t="str">
            <v>7551-3</v>
          </cell>
          <cell r="BP184" t="str">
            <v>6 6: Prestacion de servicios</v>
          </cell>
          <cell r="BQ184" t="str">
            <v>307</v>
          </cell>
          <cell r="BS184">
            <v>158</v>
          </cell>
          <cell r="BT184">
            <v>17224352</v>
          </cell>
          <cell r="BU184" t="str">
            <v xml:space="preserve">1 1. Nacional </v>
          </cell>
          <cell r="BV184" t="str">
            <v>1 1. Ingresos Corrientes</v>
          </cell>
          <cell r="CY184">
            <v>45417</v>
          </cell>
          <cell r="CZ184">
            <v>17224352</v>
          </cell>
          <cell r="DA184" t="str">
            <v>EJECUCION</v>
          </cell>
          <cell r="DB184">
            <v>17224352</v>
          </cell>
          <cell r="DC184">
            <v>0</v>
          </cell>
        </row>
        <row r="185">
          <cell r="F185">
            <v>142</v>
          </cell>
          <cell r="G185" t="str">
            <v>PA-142-2024</v>
          </cell>
          <cell r="H185" t="str">
            <v>CO1.PCCNTR.5854229</v>
          </cell>
          <cell r="I185">
            <v>45321</v>
          </cell>
          <cell r="J185" t="str">
            <v xml:space="preserve">1 1. Natural </v>
          </cell>
          <cell r="K185" t="str">
            <v>26 26-Persona Natural</v>
          </cell>
          <cell r="L185" t="str">
            <v>ALEXIS AMAYA BAEZ</v>
          </cell>
          <cell r="M185">
            <v>1012428584</v>
          </cell>
          <cell r="N185">
            <v>2</v>
          </cell>
          <cell r="O185" t="str">
            <v>Bogota</v>
          </cell>
          <cell r="P185">
            <v>35070</v>
          </cell>
          <cell r="Q185" t="str">
            <v>Bogota</v>
          </cell>
          <cell r="R185" t="str">
            <v>1 1. Nacional</v>
          </cell>
          <cell r="S185" t="str">
            <v>3 3. Único Contratista</v>
          </cell>
          <cell r="T185" t="str">
            <v>KR 5 ESTE 29 C 46</v>
          </cell>
          <cell r="U185">
            <v>3213391858</v>
          </cell>
          <cell r="V185" t="str">
            <v>aalexjbae@gmail.com</v>
          </cell>
          <cell r="X185" t="str">
            <v>DERECHO - MAESTRIA EN DERECHO PUBLICO</v>
          </cell>
          <cell r="AA185" t="str">
            <v>NUEVO</v>
          </cell>
          <cell r="AC185" t="str">
            <v>HOMBRE</v>
          </cell>
          <cell r="AD185" t="str">
            <v>N/A</v>
          </cell>
          <cell r="AE185" t="str">
            <v>N/A</v>
          </cell>
          <cell r="AF185" t="str">
            <v>N/A</v>
          </cell>
          <cell r="AG185" t="str">
            <v>N/A</v>
          </cell>
          <cell r="AH185" t="str">
            <v>https://community.secop.gov.co/Public/Tendering/OpportunityDetail/Index?noticeUID=CO1.NTC.5547902&amp;isFromPublicArea=True&amp;isModal=False</v>
          </cell>
          <cell r="AI185">
            <v>45322</v>
          </cell>
          <cell r="AJ185">
            <v>45323</v>
          </cell>
          <cell r="AK185" t="str">
            <v>2 2. Meses</v>
          </cell>
          <cell r="AL185">
            <v>3</v>
          </cell>
          <cell r="AM185">
            <v>90</v>
          </cell>
          <cell r="AN185">
            <v>45412</v>
          </cell>
          <cell r="AO185" t="str">
            <v>ENERO</v>
          </cell>
          <cell r="AP185">
            <v>16147830</v>
          </cell>
          <cell r="AQ185">
            <v>3</v>
          </cell>
          <cell r="AR185">
            <v>5382610</v>
          </cell>
          <cell r="AS185" t="str">
            <v>Profesional VI</v>
          </cell>
          <cell r="AT185" t="str">
            <v>1. Pesos Colombianos</v>
          </cell>
          <cell r="AU185" t="str">
            <v>17 17. Contrato de Prestación de Servicios</v>
          </cell>
          <cell r="AV185" t="str">
            <v>Contratos de prestación de servicios profesionales y de apoyo a la gestión</v>
          </cell>
          <cell r="AW185" t="str">
            <v xml:space="preserve">31 31-Servicios Profesionales </v>
          </cell>
          <cell r="AX185" t="str">
            <v>NA</v>
          </cell>
          <cell r="AY185" t="str">
            <v>5 5. Contratación directa</v>
          </cell>
          <cell r="AZ185" t="str">
            <v>33 Prestación de Servicios Profesionales y Apoyo (5-8)</v>
          </cell>
          <cell r="BA185" t="str">
            <v>Prestación Servicios</v>
          </cell>
          <cell r="BB185" t="str">
            <v>1 1. Ley 80</v>
          </cell>
          <cell r="BC185" t="str">
            <v>PRESTAR LOS SERVICIOS PROFESIONALES COMO ABOGADO DEL IDPYBA PARA ADELANTAR LAS ACTUACIONES DENTRO DE LOS PROCESOS DISCIPLINARIOS A CARGO DE LA OFICINA JURIDICA, EN LA ETAPA DE JUZGAMIENTO, DE CONFORMIDAD CON LA NORMA VIGENTE</v>
          </cell>
          <cell r="BE185" t="str">
            <v>OFICINA JURIDICA</v>
          </cell>
          <cell r="BF185" t="str">
            <v xml:space="preserve">ACTUACIONES DENTRO DE LOS PROCESOS DISCIPLINARIOS </v>
          </cell>
          <cell r="BM185" t="str">
            <v>JESUS ALBERTO MARTINEZ CESPEDES</v>
          </cell>
          <cell r="BN185" t="str">
            <v>1 1. Inversión</v>
          </cell>
          <cell r="BO185" t="str">
            <v>7550-5</v>
          </cell>
          <cell r="BP185" t="str">
            <v>6 6: Prestacion de servicios</v>
          </cell>
          <cell r="BQ185" t="str">
            <v>355</v>
          </cell>
          <cell r="BS185">
            <v>196</v>
          </cell>
          <cell r="BT185">
            <v>16147830</v>
          </cell>
          <cell r="BU185" t="str">
            <v xml:space="preserve">1 1. Nacional </v>
          </cell>
          <cell r="BV185" t="str">
            <v>1 1. Ingresos Corrientes</v>
          </cell>
          <cell r="CY185">
            <v>45412</v>
          </cell>
          <cell r="CZ185">
            <v>16147830</v>
          </cell>
          <cell r="DA185" t="str">
            <v>EJECUCION</v>
          </cell>
          <cell r="DB185">
            <v>16147830</v>
          </cell>
          <cell r="DC185">
            <v>0</v>
          </cell>
        </row>
        <row r="186">
          <cell r="F186">
            <v>174</v>
          </cell>
          <cell r="G186" t="str">
            <v>PA-174-2024</v>
          </cell>
          <cell r="H186" t="str">
            <v>CO1.PCCNTR.5874753</v>
          </cell>
          <cell r="I186">
            <v>45324</v>
          </cell>
          <cell r="J186" t="str">
            <v xml:space="preserve">1 1. Natural </v>
          </cell>
          <cell r="K186" t="str">
            <v>26 26-Persona Natural</v>
          </cell>
          <cell r="L186" t="str">
            <v>VICTORIA EUGENIA GUTIERREZ MALO</v>
          </cell>
          <cell r="M186">
            <v>65738273</v>
          </cell>
          <cell r="N186">
            <v>9</v>
          </cell>
          <cell r="O186" t="str">
            <v>Ibague</v>
          </cell>
          <cell r="P186">
            <v>25029</v>
          </cell>
          <cell r="Q186" t="str">
            <v>Palmira</v>
          </cell>
          <cell r="R186" t="str">
            <v>1 1. Nacional</v>
          </cell>
          <cell r="S186" t="str">
            <v>3 3. Único Contratista</v>
          </cell>
          <cell r="T186" t="str">
            <v xml:space="preserve">CRA 69 12-70     </v>
          </cell>
          <cell r="U186">
            <v>3107753540</v>
          </cell>
          <cell r="V186" t="str">
            <v xml:space="preserve">VEGUM747@HOTMSIL.COM   </v>
          </cell>
          <cell r="X186" t="str">
            <v>ABOGADA</v>
          </cell>
          <cell r="AH186" t="str">
            <v>https://community.secop.gov.co/Public/Tendering/OpportunityDetail/Index?noticeUID=CO1.NTC.5573185&amp;isFromPublicArea=True&amp;isModal=False</v>
          </cell>
          <cell r="AI186">
            <v>45324</v>
          </cell>
          <cell r="AJ186">
            <v>45328</v>
          </cell>
          <cell r="AK186" t="str">
            <v>2 2. Meses</v>
          </cell>
          <cell r="AL186">
            <v>3</v>
          </cell>
          <cell r="AM186">
            <v>90</v>
          </cell>
          <cell r="AN186">
            <v>45412</v>
          </cell>
          <cell r="AO186" t="str">
            <v>ENERO</v>
          </cell>
          <cell r="AP186">
            <v>17400000</v>
          </cell>
          <cell r="AQ186">
            <v>3</v>
          </cell>
          <cell r="AR186">
            <v>5800000</v>
          </cell>
          <cell r="AS186" t="str">
            <v>Profesional VI</v>
          </cell>
          <cell r="AT186" t="str">
            <v>1. Pesos Colombianos</v>
          </cell>
          <cell r="AU186" t="str">
            <v>17 17. Contrato de Prestación de Servicios</v>
          </cell>
          <cell r="AV186" t="str">
            <v>Contratos de prestación de servicios profesionales y de apoyo a la gestión</v>
          </cell>
          <cell r="AW186" t="str">
            <v xml:space="preserve">31 31-Servicios Profesionales </v>
          </cell>
          <cell r="BC186" t="str">
            <v>PRESTAR LOS SERVICIOS PROFESIONALES PARA REALIZAR Y ACOMPAÑAR LAS ACTIVIDADES DE LA GESTIÓN CONTRACTUAL DEL INSTITUTO DISTRITAL DE PROTECCIÓN Y BIENESTAR ANIMAL, EN TODAS SUS ETAPAS</v>
          </cell>
          <cell r="BD186" t="str">
            <v>1. Realizar la revisión, verificación del cumplimiento de los requisitos y de la documentación necesaria para la liquidación de los contratos y/o convenios suscritos por el Instituto, dando aplicabilidad a lo establecido en el Artículo 11 de la Ley 1150 de 2007 y demás normas concordantes y efectuar publicación en la plataforma transaccional dispuesta por la Agencia Nacional Colombia Compra Eficiente (SECOP II, SECOP I o TIENDA VIRTUAL según corresponda. 2. Efectuar seguimiento de las liquidaciones suscritas y reportadas al supervisor para la actualización de la base de datos, así como reportar y remitir al grupo financiero de la entidad para realizar los movimientos presupuestales a que haya lugar. 3.Revisar y acompañar a las diferentes dependencias del IDPYBA, en la proyección de los Estudios Previos y documentos contractuales, así como la gestión de procesos y modificaciones contractuales, realizando su correspondiente y debida publicación en la plataforma transaccional dispuesta por La Agencia Nacional Colombia Compra Eficiente (SECOP II, SECOP I o TIENDA VIRTUAL según corresponda. 4.Solicitar y hacer seguimiento al cumplimiento de los requisitos de perfeccionamiento y ejecución de los contratos suscritos, así como efectuar la verificación de las garantías precontractuales y/o contractuales, cumpliendo los lineamientos vigentes en la materia 5.Participar o asistir a las reuniones a las que sea convocada, así como las demás actividades relacionadas con la prestación del servicio que le sean asignadas por el Subdirector de Gestión Corporativa. 6. Las demás que se le requieran por parte de la supervisión en el marco de la ejecución del objeto del contrato</v>
          </cell>
          <cell r="BE186" t="str">
            <v>SUBDIRECCIÓN DE GESTIÓN CORPORATIVA</v>
          </cell>
          <cell r="BF186" t="str">
            <v>CONTRACTUAL</v>
          </cell>
          <cell r="BN186" t="str">
            <v>1 1. Inversión</v>
          </cell>
          <cell r="BO186" t="str">
            <v>7550-5</v>
          </cell>
          <cell r="BP186" t="str">
            <v>6 6: Prestacion de servicios</v>
          </cell>
          <cell r="BQ186" t="str">
            <v>365</v>
          </cell>
          <cell r="BS186">
            <v>216</v>
          </cell>
          <cell r="BT186">
            <v>17400000</v>
          </cell>
          <cell r="BU186" t="str">
            <v xml:space="preserve">1 1. Nacional </v>
          </cell>
          <cell r="BV186" t="str">
            <v>1 1. Ingresos Corrientes</v>
          </cell>
          <cell r="CY186">
            <v>45412</v>
          </cell>
          <cell r="CZ186">
            <v>17400000</v>
          </cell>
          <cell r="DA186" t="str">
            <v>EJECUCION</v>
          </cell>
          <cell r="DB186">
            <v>17400000</v>
          </cell>
          <cell r="DC186">
            <v>0</v>
          </cell>
        </row>
        <row r="187">
          <cell r="F187">
            <v>201</v>
          </cell>
          <cell r="G187" t="str">
            <v>PA-201-2024</v>
          </cell>
          <cell r="H187" t="str">
            <v>CO1.PCCNTR.5930919</v>
          </cell>
          <cell r="I187">
            <v>45334</v>
          </cell>
          <cell r="J187" t="str">
            <v xml:space="preserve">1 1. Natural </v>
          </cell>
          <cell r="K187" t="str">
            <v>26 26-Persona Natural</v>
          </cell>
          <cell r="L187" t="str">
            <v>ALEJANDRA MARIA CAYCEDO NINO</v>
          </cell>
          <cell r="M187">
            <v>1018413817</v>
          </cell>
          <cell r="N187">
            <v>1</v>
          </cell>
          <cell r="O187" t="str">
            <v>Ibague</v>
          </cell>
          <cell r="P187">
            <v>32085</v>
          </cell>
          <cell r="Q187" t="str">
            <v>Bogota</v>
          </cell>
          <cell r="R187" t="e">
            <v>#N/A</v>
          </cell>
          <cell r="S187" t="e">
            <v>#N/A</v>
          </cell>
          <cell r="T187" t="str">
            <v>CL 37 19 16</v>
          </cell>
          <cell r="U187">
            <v>3102372853</v>
          </cell>
          <cell r="V187" t="str">
            <v>facturasamcn@gmail.com | 44</v>
          </cell>
          <cell r="X187" t="str">
            <v>ABOGADO</v>
          </cell>
          <cell r="AA187" t="str">
            <v>NUEVO</v>
          </cell>
          <cell r="AH187" t="str">
            <v>https://community.secop.gov.co/Public/Tendering/OpportunityDetail/Index?noticeUID=CO1.NTC.5639246&amp;isFromPublicArea=True&amp;isModal=False</v>
          </cell>
          <cell r="AI187">
            <v>45334</v>
          </cell>
          <cell r="AJ187">
            <v>45335</v>
          </cell>
          <cell r="AK187" t="str">
            <v>2 2. Meses</v>
          </cell>
          <cell r="AL187">
            <v>3</v>
          </cell>
          <cell r="AM187">
            <v>90</v>
          </cell>
          <cell r="AN187">
            <v>45412</v>
          </cell>
          <cell r="AO187" t="str">
            <v>FEBRERO</v>
          </cell>
          <cell r="AP187">
            <v>15722100</v>
          </cell>
          <cell r="AQ187">
            <v>3</v>
          </cell>
          <cell r="AR187">
            <v>5240700</v>
          </cell>
          <cell r="AS187" t="str">
            <v>Profesional VI</v>
          </cell>
          <cell r="AT187" t="str">
            <v>1. Pesos Colombianos</v>
          </cell>
          <cell r="AU187" t="str">
            <v>17 17. Contrato de Prestación de Servicios</v>
          </cell>
          <cell r="AV187" t="str">
            <v>Contratos de prestación de servicios profesionales y de apoyo a la gestión</v>
          </cell>
          <cell r="AW187" t="str">
            <v xml:space="preserve">31 31-Servicios Profesionales </v>
          </cell>
          <cell r="BC187" t="str">
            <v>PRESTAR LOS SERVICIOS PROFESIONALES PARA LLEVAR A CABO LAS ACTIVIDADES PRECONTRACTUALES, CONTRACTUALES Y POSTCONTRACTUALES A CARGO DE LA SUBDIRECCION DE CULTURA CIUDADANA Y GESTION DEL CONOCIMIENTO</v>
          </cell>
          <cell r="BD187" t="str">
            <v xml:space="preserve">1. Estructurar jurídicamente los estudios previos y demás documentos que sean requeridos para adelantar los procesos de contratación la Subdirección, en las diferentes etapas. 2. Orientar al Comité Evaluador dentro de los procesos de selección adelantados y dar apoyo jurídico a las respuestas de las observaciones que se presenten dentro de los procesos de selección adelantados por la Subdirección 3. Estructurar jurídicamente los documentos de  modificación y/o liquidación contractual de los contratos de la Subdirección, así como revisar y analizar los documentos soporte de estas. 4. Realizar el apoyo a la supervisión y seguimiento de los contratos y convenios de la Subdirección, de acuerdo con los requerimientos solicitados por el supervisor del contrato. 5. Proyectar y/o revisar jurídicamente los actos administrativos, oficios y/o respuestas a derechos de petición que le sean asignados. 6. Asistir y/o apoyar las actividades y/o eventos y/o reuniones institucionales que sean requeridas en el marco del objeto contractual 7. Las demás que le sean asignadas por el supervisor que tengan relación con el objeto del contrato. </v>
          </cell>
          <cell r="BE187" t="str">
            <v>SUBDIRECCION CULTURA CIUDADANA Y GESTION DEL CONOCIMIENTO</v>
          </cell>
          <cell r="BF187" t="str">
            <v>CONTRACTUAL</v>
          </cell>
          <cell r="BN187" t="str">
            <v>1 1. Inversión</v>
          </cell>
          <cell r="BO187" t="str">
            <v>7560-1*7555-5*7555-2</v>
          </cell>
          <cell r="BP187" t="str">
            <v>6 6: Prestacion de servicios</v>
          </cell>
          <cell r="BQ187" t="str">
            <v>392*395*397</v>
          </cell>
          <cell r="BS187" t="str">
            <v>259*260*261</v>
          </cell>
          <cell r="BT187">
            <v>15722100</v>
          </cell>
          <cell r="BU187" t="str">
            <v xml:space="preserve">1 1. Nacional </v>
          </cell>
          <cell r="BV187" t="str">
            <v>1 1. Ingresos Corrientes</v>
          </cell>
          <cell r="CY187">
            <v>45412</v>
          </cell>
          <cell r="CZ187">
            <v>15722100</v>
          </cell>
          <cell r="DA187" t="str">
            <v>EJECUCION</v>
          </cell>
          <cell r="DB187">
            <v>15722100</v>
          </cell>
          <cell r="DC187">
            <v>0</v>
          </cell>
        </row>
        <row r="188">
          <cell r="F188">
            <v>61</v>
          </cell>
          <cell r="G188" t="str">
            <v>PA-061-2024</v>
          </cell>
          <cell r="I188">
            <v>45308</v>
          </cell>
          <cell r="J188" t="str">
            <v xml:space="preserve">1 1. Natural </v>
          </cell>
          <cell r="K188" t="str">
            <v>26 26-Persona Natural</v>
          </cell>
          <cell r="L188" t="str">
            <v>JUAN CARLOS PEÑA SUÁREZ</v>
          </cell>
          <cell r="M188">
            <v>1010194175</v>
          </cell>
          <cell r="N188">
            <v>1</v>
          </cell>
          <cell r="O188" t="str">
            <v>Bogotá</v>
          </cell>
          <cell r="P188">
            <v>33132</v>
          </cell>
          <cell r="Q188" t="str">
            <v>Barbosa</v>
          </cell>
          <cell r="R188" t="str">
            <v>1 1. Nacional</v>
          </cell>
          <cell r="S188" t="str">
            <v>3 3. Único Contratista</v>
          </cell>
          <cell r="T188" t="str">
            <v xml:space="preserve">CRA 81 B 19 B 80 IN 4 AP 204     </v>
          </cell>
          <cell r="U188">
            <v>3133720368</v>
          </cell>
          <cell r="V188" t="str">
            <v xml:space="preserve">JUCAPESU16@HOTMAIL.COM          </v>
          </cell>
          <cell r="X188" t="str">
            <v>ABOGADO- ESPECIALISTA DERECHO ADMINISTRATIVO</v>
          </cell>
          <cell r="Y188" t="str">
            <v>NO</v>
          </cell>
          <cell r="Z188" t="str">
            <v>NO</v>
          </cell>
          <cell r="AA188" t="str">
            <v>ANTIGUO</v>
          </cell>
          <cell r="AB188" t="str">
            <v>Ninguno</v>
          </cell>
          <cell r="AC188" t="str">
            <v>HOMBRE</v>
          </cell>
          <cell r="AD188" t="str">
            <v>N/A</v>
          </cell>
          <cell r="AE188" t="str">
            <v>N/A</v>
          </cell>
          <cell r="AF188" t="str">
            <v>N/A</v>
          </cell>
          <cell r="AG188" t="str">
            <v>N/A</v>
          </cell>
          <cell r="AH188" t="str">
            <v>https://community.secop.gov.co/Public/Tendering/ContractNoticePhases/View?PPI=CO1.PPI.29244528&amp;isFromPublicArea=True&amp;isModal=False</v>
          </cell>
          <cell r="AI188">
            <v>45308</v>
          </cell>
          <cell r="AJ188">
            <v>45314</v>
          </cell>
          <cell r="AK188" t="str">
            <v>1 1. Días</v>
          </cell>
          <cell r="AL188">
            <v>104</v>
          </cell>
          <cell r="AM188">
            <v>104</v>
          </cell>
          <cell r="AN188">
            <v>45418</v>
          </cell>
          <cell r="AO188" t="str">
            <v>ENERO</v>
          </cell>
          <cell r="AP188">
            <v>21911084</v>
          </cell>
          <cell r="AQ188">
            <v>4</v>
          </cell>
          <cell r="AR188">
            <v>6320505</v>
          </cell>
          <cell r="AS188" t="str">
            <v>Profesional VII</v>
          </cell>
          <cell r="AT188" t="str">
            <v>1. Pesos Colombianos</v>
          </cell>
          <cell r="AU188" t="str">
            <v>17 17. Contrato de Prestación de Servicios</v>
          </cell>
          <cell r="AV188" t="str">
            <v>Contratos de prestación de servicios profesionales y de apoyo a la gestión</v>
          </cell>
          <cell r="AW188" t="str">
            <v xml:space="preserve">31 31-Servicios Profesionales </v>
          </cell>
          <cell r="AX188" t="str">
            <v>NA</v>
          </cell>
          <cell r="AY188" t="str">
            <v>5 5. Contratación directa</v>
          </cell>
          <cell r="AZ188" t="str">
            <v>33 Prestación de Servicios Profesionales y Apoyo (5-8)</v>
          </cell>
          <cell r="BA188" t="str">
            <v>Prestación Servicios</v>
          </cell>
          <cell r="BB188" t="str">
            <v>1 1. Ley 80</v>
          </cell>
          <cell r="BC188" t="str">
            <v>RESTAR LOS SERVICIOS PROFESIONALES COMO ABOGADO A LA OFICINA JURIDICA DEL IDPYBA PARA EJERCER LA REPRESENTACION JUDICIAL Y EXTRAJUDICIAL DE LA ENTIDAD, ASI COMO ADELANTAR LAS DIFERENTES ACTUACIONES DE ORDEN JURIDICO, ADMINISTRATIVO Y JUDICIAL RELACIONADAS CON SEGUNDAS INSTANCES Y EL COBRO PERSUASIVO Y COACTIVO DE LAS ACREENCIAS A FAVOR DEL IDPYBA</v>
          </cell>
          <cell r="BE188" t="str">
            <v>OFICINA JURIDICA</v>
          </cell>
          <cell r="BF188" t="str">
            <v>REPRESENTACION JUDICIAL Y EXTRAJUDICIAL</v>
          </cell>
          <cell r="BH188">
            <v>1031127850</v>
          </cell>
          <cell r="BI188">
            <v>4</v>
          </cell>
          <cell r="BJ188" t="str">
            <v>YULY PATRICIA CASTRO BELTRAN</v>
          </cell>
          <cell r="BK188" t="str">
            <v>Jefe de la Oficina Asesora Jurídica</v>
          </cell>
          <cell r="BL188" t="str">
            <v>OFICINA ASESORA JURÍDICA</v>
          </cell>
          <cell r="BM188" t="str">
            <v>JESUS ALBERTO MARTINEZ CESPEDES</v>
          </cell>
          <cell r="BN188" t="str">
            <v>1 1. Inversión</v>
          </cell>
          <cell r="BO188" t="str">
            <v>7550-5</v>
          </cell>
          <cell r="BP188" t="str">
            <v>6 6: Prestacion de servicios</v>
          </cell>
          <cell r="BQ188" t="str">
            <v>240</v>
          </cell>
          <cell r="BS188">
            <v>104</v>
          </cell>
          <cell r="BT188">
            <v>21911084</v>
          </cell>
          <cell r="BU188" t="str">
            <v xml:space="preserve">1 1. Nacional </v>
          </cell>
          <cell r="BV188" t="str">
            <v>1 1. Ingresos Corrientes</v>
          </cell>
          <cell r="CY188">
            <v>45418</v>
          </cell>
          <cell r="CZ188">
            <v>21911084</v>
          </cell>
          <cell r="DA188" t="str">
            <v>EJECUCION</v>
          </cell>
          <cell r="DB188">
            <v>21911084</v>
          </cell>
          <cell r="DC188">
            <v>0</v>
          </cell>
        </row>
        <row r="189">
          <cell r="F189">
            <v>109</v>
          </cell>
          <cell r="G189" t="str">
            <v>PA-109-2024</v>
          </cell>
          <cell r="I189">
            <v>45317</v>
          </cell>
          <cell r="J189" t="str">
            <v xml:space="preserve">1 1. Natural </v>
          </cell>
          <cell r="K189" t="str">
            <v>26 26-Persona Natural</v>
          </cell>
          <cell r="L189" t="str">
            <v>CATALINA CASAS GOMEZ</v>
          </cell>
          <cell r="M189">
            <v>1015398653</v>
          </cell>
          <cell r="N189">
            <v>3</v>
          </cell>
          <cell r="O189" t="str">
            <v>Bogotá</v>
          </cell>
          <cell r="P189">
            <v>31831</v>
          </cell>
          <cell r="Q189" t="str">
            <v>Bogotá</v>
          </cell>
          <cell r="R189" t="str">
            <v>1 1. Nacional</v>
          </cell>
          <cell r="S189" t="str">
            <v>3 3. Único Contratista</v>
          </cell>
          <cell r="T189" t="str">
            <v>CRA  147 A 142F - 39</v>
          </cell>
          <cell r="U189" t="str">
            <v>3132227569
3932199</v>
          </cell>
          <cell r="V189" t="str">
            <v>catacasasgomez@gmail.com</v>
          </cell>
          <cell r="X189" t="str">
            <v>DERECHO</v>
          </cell>
          <cell r="Y189" t="str">
            <v>NO</v>
          </cell>
          <cell r="Z189" t="str">
            <v>NO</v>
          </cell>
          <cell r="AA189" t="str">
            <v>ANTIGUO</v>
          </cell>
          <cell r="AB189" t="str">
            <v>Ninguno</v>
          </cell>
          <cell r="AC189" t="str">
            <v>MUJER</v>
          </cell>
          <cell r="AD189" t="str">
            <v>N/A</v>
          </cell>
          <cell r="AE189" t="str">
            <v>N/A</v>
          </cell>
          <cell r="AF189" t="str">
            <v>N/A</v>
          </cell>
          <cell r="AG189" t="str">
            <v>N/A</v>
          </cell>
          <cell r="AH189" t="str">
            <v>https://community.secop.gov.co/Public/Tendering/OpportunityDetail/Index?noticeUID=CO1.NTC.5521670&amp;isFromPublicArea=True&amp;isModal=False</v>
          </cell>
          <cell r="AI189">
            <v>45320</v>
          </cell>
          <cell r="AJ189">
            <v>45321</v>
          </cell>
          <cell r="AK189" t="str">
            <v>1 1. Días</v>
          </cell>
          <cell r="AL189">
            <v>32</v>
          </cell>
          <cell r="AM189">
            <v>32</v>
          </cell>
          <cell r="AN189">
            <v>45413</v>
          </cell>
          <cell r="AO189" t="str">
            <v>ENERO</v>
          </cell>
          <cell r="AP189">
            <v>19382882</v>
          </cell>
          <cell r="AQ189">
            <v>4</v>
          </cell>
          <cell r="AR189">
            <v>6320505</v>
          </cell>
          <cell r="AS189" t="str">
            <v>Profesional VII</v>
          </cell>
          <cell r="AT189" t="str">
            <v>1. Pesos Colombianos</v>
          </cell>
          <cell r="AU189" t="str">
            <v>17 17. Contrato de Prestación de Servicios</v>
          </cell>
          <cell r="AV189" t="str">
            <v>Contratos de prestación de servicios profesionales y de apoyo a la gestión</v>
          </cell>
          <cell r="AW189" t="str">
            <v xml:space="preserve">31 31-Servicios Profesionales </v>
          </cell>
          <cell r="AX189" t="str">
            <v>NA</v>
          </cell>
          <cell r="AY189" t="str">
            <v>5 5. Contratación directa</v>
          </cell>
          <cell r="AZ189" t="str">
            <v>33 Prestación de Servicios Profesionales y Apoyo (5-8)</v>
          </cell>
          <cell r="BA189" t="str">
            <v>Prestación Servicios</v>
          </cell>
          <cell r="BB189" t="str">
            <v>1 1. Ley 80</v>
          </cell>
          <cell r="BC189" t="str">
            <v>“PRESTAR LOS SERVICIOS PROFESIONALES COMO ABOGADA A LA OFICINA JURIDICA PARA ADELANTAR LAS ACTIVIDADES RELACIONADAS CON LA DEFENSA JUDICIAL DE LA ENTIDAD, ASI COMO DE LAS DILIGENCIAS JUDICIALES, ADMINISTRATIVAS Y POLICIVAS DONDE SEA REQUERIDO EL IDPYBA</v>
          </cell>
          <cell r="BE189" t="str">
            <v>OFICINA JURIDICA</v>
          </cell>
          <cell r="BF189" t="str">
            <v>DEFENSA Y REPRESENTACION JUDICIAL DE LA ENTIDAD</v>
          </cell>
          <cell r="BH189">
            <v>1031127850</v>
          </cell>
          <cell r="BI189">
            <v>4</v>
          </cell>
          <cell r="BJ189" t="str">
            <v>YULY PATRICIA CASTRO BELTRAN</v>
          </cell>
          <cell r="BK189" t="str">
            <v>Jefe de la Oficina Asesora Jurídica</v>
          </cell>
          <cell r="BL189" t="str">
            <v>OFICINA ASESORA JURÍDICA</v>
          </cell>
          <cell r="BM189" t="str">
            <v>JESUS ALBERTO MARTINEZ CESPEDES</v>
          </cell>
          <cell r="BN189" t="str">
            <v>1 1. Inversión</v>
          </cell>
          <cell r="BO189" t="str">
            <v>7551-3</v>
          </cell>
          <cell r="BP189" t="str">
            <v>6 6: Prestacion de servicios</v>
          </cell>
          <cell r="BQ189" t="str">
            <v>304</v>
          </cell>
          <cell r="BS189">
            <v>159</v>
          </cell>
          <cell r="BT189">
            <v>19382882</v>
          </cell>
          <cell r="BU189" t="str">
            <v xml:space="preserve">1 1. Nacional </v>
          </cell>
          <cell r="BV189" t="str">
            <v>1 1. Ingresos Corrientes</v>
          </cell>
          <cell r="CY189">
            <v>45413</v>
          </cell>
          <cell r="CZ189">
            <v>19382882</v>
          </cell>
          <cell r="DA189" t="str">
            <v>EJECUCION</v>
          </cell>
          <cell r="DB189">
            <v>19382882</v>
          </cell>
          <cell r="DC189">
            <v>0</v>
          </cell>
        </row>
        <row r="190">
          <cell r="F190">
            <v>111</v>
          </cell>
          <cell r="G190" t="str">
            <v>PA-111-2024</v>
          </cell>
          <cell r="I190">
            <v>45320</v>
          </cell>
          <cell r="J190" t="str">
            <v xml:space="preserve">1 1. Natural </v>
          </cell>
          <cell r="K190" t="str">
            <v>26 26-Persona Natural</v>
          </cell>
          <cell r="L190" t="str">
            <v>FRANCISCO JAVIER MONTOYA CESPEDES</v>
          </cell>
          <cell r="M190">
            <v>1110455257</v>
          </cell>
          <cell r="N190">
            <v>9</v>
          </cell>
          <cell r="O190" t="str">
            <v>Bogota</v>
          </cell>
          <cell r="P190">
            <v>31788</v>
          </cell>
          <cell r="Q190" t="str">
            <v>Ibague</v>
          </cell>
          <cell r="R190" t="str">
            <v>1 1. Nacional</v>
          </cell>
          <cell r="S190" t="str">
            <v>3 3. Único Contratista</v>
          </cell>
          <cell r="T190" t="str">
            <v>KR 47 A 113 - 30 CONJ Santa Maria del Alcazar 2 -</v>
          </cell>
          <cell r="U190">
            <v>3004910793</v>
          </cell>
          <cell r="V190" t="str">
            <v>pachomontoya87@gmail.com</v>
          </cell>
          <cell r="X190" t="str">
            <v>ECONOMIA Y MAESTRIA EN ADMINISTRACION
ECONOMICA Y FINANCIERA</v>
          </cell>
          <cell r="AA190" t="str">
            <v>NUEVO</v>
          </cell>
          <cell r="AC190" t="str">
            <v>HOMBRE</v>
          </cell>
          <cell r="AD190" t="str">
            <v>N/A</v>
          </cell>
          <cell r="AE190" t="str">
            <v>N/A</v>
          </cell>
          <cell r="AF190" t="str">
            <v>N/A</v>
          </cell>
          <cell r="AG190" t="str">
            <v>N/A</v>
          </cell>
          <cell r="AH190" t="str">
            <v>https://community.secop.gov.co/Public/Tendering/OpportunityDetail/Index?noticeUID=CO1.NTC.5537372&amp;isFromPublicArea=True&amp;isModal=False</v>
          </cell>
          <cell r="AI190">
            <v>45321</v>
          </cell>
          <cell r="AJ190">
            <v>45323</v>
          </cell>
          <cell r="AK190" t="str">
            <v>2 2. Meses</v>
          </cell>
          <cell r="AL190">
            <v>3</v>
          </cell>
          <cell r="AM190">
            <v>90</v>
          </cell>
          <cell r="AN190">
            <v>45412</v>
          </cell>
          <cell r="AO190" t="str">
            <v>ENERO</v>
          </cell>
          <cell r="AP190">
            <v>18961515</v>
          </cell>
          <cell r="AQ190">
            <v>3</v>
          </cell>
          <cell r="AR190">
            <v>6320505</v>
          </cell>
          <cell r="AS190" t="str">
            <v>Profesional VII</v>
          </cell>
          <cell r="AT190" t="str">
            <v>1. Pesos Colombianos</v>
          </cell>
          <cell r="AU190" t="str">
            <v>17 17. Contrato de Prestación de Servicios</v>
          </cell>
          <cell r="AV190" t="str">
            <v>Contratos de prestación de servicios profesionales y de apoyo a la gestión</v>
          </cell>
          <cell r="AW190" t="str">
            <v xml:space="preserve">31 31-Servicios Profesionales </v>
          </cell>
          <cell r="AX190" t="str">
            <v>NA</v>
          </cell>
          <cell r="AY190" t="str">
            <v>5 5. Contratación directa</v>
          </cell>
          <cell r="AZ190" t="str">
            <v>33 Prestación de Servicios Profesionales y Apoyo (5-8)</v>
          </cell>
          <cell r="BA190" t="str">
            <v>Prestación Servicios</v>
          </cell>
          <cell r="BB190" t="str">
            <v>1 1. Ley 80</v>
          </cell>
          <cell r="BC190" t="str">
            <v>PRESTACION DE SERVICIOS PROFESIONALES PARA APOYAR LAS ACTIVIDADES FINANCIERAS REQUERIDAS EN LA SUBDIRECClON DE ATENClON A LA FAUNA.</v>
          </cell>
          <cell r="BE190" t="str">
            <v>SUBDIRECCIÓN DE ATENCION A LA FAUNA</v>
          </cell>
          <cell r="BF190" t="str">
            <v>ADMINISTRATIVO</v>
          </cell>
          <cell r="BH190">
            <v>1105673572</v>
          </cell>
          <cell r="BI190">
            <v>0</v>
          </cell>
          <cell r="BJ190" t="str">
            <v>OSCAR ALEXANDER JIMENEZ MANTHA</v>
          </cell>
          <cell r="BK190" t="str">
            <v>Subdirector de Atención a la Fauna</v>
          </cell>
          <cell r="BL190" t="str">
            <v>SUBDIRECCIÓN DE ATENCIÓN A LA FAUNA</v>
          </cell>
          <cell r="BM190" t="str">
            <v>JESUS ALBERTO MARTINEZ CESPEDES</v>
          </cell>
          <cell r="BN190" t="str">
            <v>1 1. Inversión</v>
          </cell>
          <cell r="BO190" t="str">
            <v>7551-2</v>
          </cell>
          <cell r="BP190" t="str">
            <v>6 6: Prestacion de servicios</v>
          </cell>
          <cell r="BQ190" t="str">
            <v>9</v>
          </cell>
          <cell r="BS190">
            <v>177</v>
          </cell>
          <cell r="BT190">
            <v>18961515</v>
          </cell>
          <cell r="BU190" t="str">
            <v xml:space="preserve">1 1. Nacional </v>
          </cell>
          <cell r="BV190" t="str">
            <v>1 1. Ingresos Corrientes</v>
          </cell>
          <cell r="CY190">
            <v>45412</v>
          </cell>
          <cell r="CZ190">
            <v>18961515</v>
          </cell>
          <cell r="DA190" t="str">
            <v>EJECUCION</v>
          </cell>
          <cell r="DB190">
            <v>18961515</v>
          </cell>
          <cell r="DC190">
            <v>0</v>
          </cell>
        </row>
        <row r="191">
          <cell r="F191">
            <v>134</v>
          </cell>
          <cell r="G191" t="str">
            <v>PA-134-2014</v>
          </cell>
          <cell r="I191">
            <v>45320</v>
          </cell>
          <cell r="J191" t="str">
            <v xml:space="preserve">1 1. Natural </v>
          </cell>
          <cell r="K191" t="str">
            <v>26 26-Persona Natural</v>
          </cell>
          <cell r="L191" t="str">
            <v>XIMENA DEL PILAR RODRIGUEZ CIFUENTES</v>
          </cell>
          <cell r="M191">
            <v>1110512585</v>
          </cell>
          <cell r="N191">
            <v>4</v>
          </cell>
          <cell r="O191" t="str">
            <v>Ibague</v>
          </cell>
          <cell r="P191">
            <v>33410</v>
          </cell>
          <cell r="Q191" t="str">
            <v>Ibague</v>
          </cell>
          <cell r="R191" t="str">
            <v>1 1. Nacional</v>
          </cell>
          <cell r="S191" t="str">
            <v>3 3. Único Contratista</v>
          </cell>
          <cell r="T191" t="str">
            <v>CRA 96F N° 23-49</v>
          </cell>
          <cell r="U191">
            <v>3174230340</v>
          </cell>
          <cell r="V191" t="str">
            <v>ximenarodriguezc@hotmail.com</v>
          </cell>
          <cell r="X191" t="str">
            <v>ADMINISTRACION DE NEGOCIOS INTERNACIONALES - ESPECIALISTA EN GESTION AMBIENTAL</v>
          </cell>
          <cell r="Y191" t="str">
            <v>NO</v>
          </cell>
          <cell r="Z191" t="str">
            <v>NO</v>
          </cell>
          <cell r="AA191" t="str">
            <v>ANTIGUO</v>
          </cell>
          <cell r="AB191" t="str">
            <v>Ninguno</v>
          </cell>
          <cell r="AC191" t="str">
            <v>MUJER</v>
          </cell>
          <cell r="AD191" t="str">
            <v>N/A</v>
          </cell>
          <cell r="AE191" t="str">
            <v>N/A</v>
          </cell>
          <cell r="AF191" t="str">
            <v>N/A</v>
          </cell>
          <cell r="AG191" t="str">
            <v>N/A</v>
          </cell>
          <cell r="AH191" t="str">
            <v>https://community.secop.gov.co/Public/Tendering/ContractNoticePhases/View?PPI=CO1.PPI.29506923&amp;isFromPublicArea=True&amp;isModal=False</v>
          </cell>
          <cell r="AI191">
            <v>45320</v>
          </cell>
          <cell r="AJ191">
            <v>45323</v>
          </cell>
          <cell r="AK191" t="str">
            <v>2 2. Meses</v>
          </cell>
          <cell r="AL191">
            <v>3</v>
          </cell>
          <cell r="AM191">
            <v>90</v>
          </cell>
          <cell r="AN191">
            <v>45412</v>
          </cell>
          <cell r="AO191" t="str">
            <v>ENERO</v>
          </cell>
          <cell r="AP191">
            <v>18961515</v>
          </cell>
          <cell r="AQ191">
            <v>3</v>
          </cell>
          <cell r="AR191">
            <v>6320505</v>
          </cell>
          <cell r="AS191" t="str">
            <v>Profesional VII</v>
          </cell>
          <cell r="AT191" t="str">
            <v>1. Pesos Colombianos</v>
          </cell>
          <cell r="AU191" t="str">
            <v>17 17. Contrato de Prestación de Servicios</v>
          </cell>
          <cell r="AV191" t="str">
            <v>Contratos de prestación de servicios profesionales y de apoyo a la gestión</v>
          </cell>
          <cell r="AW191" t="str">
            <v xml:space="preserve">31 31-Servicios Profesionales </v>
          </cell>
          <cell r="AX191" t="str">
            <v>NA</v>
          </cell>
          <cell r="AY191" t="str">
            <v>5 5. Contratación directa</v>
          </cell>
          <cell r="AZ191" t="str">
            <v>33 Prestación de Servicios Profesionales y Apoyo (5-8)</v>
          </cell>
          <cell r="BA191" t="str">
            <v>Prestación Servicios</v>
          </cell>
          <cell r="BB191" t="str">
            <v>1 1. Ley 80</v>
          </cell>
          <cell r="BC191" t="str">
            <v>PRESTAR LOS SERVICIOS PROFESIONALES PARA EL DESARROLLO DE ACTIVIDADES ADMINISTRATIVAS ASOCIADAS AL CICLO DE GESTION DEL TALENTO HUMANO Y LOS TRAMITES RELACIONADOS AL DESARROLLO ORGANIZACIONAL</v>
          </cell>
          <cell r="BE191" t="str">
            <v>SUBDIRECCIÓN DE GESTIÓN CORPORATIVA</v>
          </cell>
          <cell r="BF191" t="str">
            <v>TALENTO HUMANO</v>
          </cell>
          <cell r="BH191">
            <v>52715403</v>
          </cell>
          <cell r="BI191">
            <v>3</v>
          </cell>
          <cell r="BJ191" t="str">
            <v>DIANA MARCELA GOMEZ ANZOLA</v>
          </cell>
          <cell r="BK191" t="str">
            <v>Profesional Especializada Talento Humano</v>
          </cell>
          <cell r="BL191" t="str">
            <v>SUBDIRECCIÓN DE GESTIÓN CORPORATIVA</v>
          </cell>
          <cell r="BM191" t="str">
            <v>JESUS ALBERTO MARTINEZ CESPEDES</v>
          </cell>
          <cell r="BN191" t="str">
            <v>1 1. Inversión</v>
          </cell>
          <cell r="BO191" t="str">
            <v>7550-6</v>
          </cell>
          <cell r="BP191" t="str">
            <v>6 6: Prestacion de servicios</v>
          </cell>
          <cell r="BQ191" t="str">
            <v>374</v>
          </cell>
          <cell r="BS191">
            <v>183</v>
          </cell>
          <cell r="BT191">
            <v>18961515</v>
          </cell>
          <cell r="BU191" t="str">
            <v xml:space="preserve">1 1. Nacional </v>
          </cell>
          <cell r="BV191" t="str">
            <v>1 1. Ingresos Corrientes</v>
          </cell>
          <cell r="CY191">
            <v>45412</v>
          </cell>
          <cell r="CZ191">
            <v>18961515</v>
          </cell>
          <cell r="DA191" t="str">
            <v>EJECUCION</v>
          </cell>
          <cell r="DB191">
            <v>18961515</v>
          </cell>
          <cell r="DC191">
            <v>0</v>
          </cell>
        </row>
        <row r="192">
          <cell r="F192">
            <v>135</v>
          </cell>
          <cell r="G192" t="str">
            <v>PA-135-2024</v>
          </cell>
          <cell r="H192" t="str">
            <v>CO1.PCCNTR.5848137</v>
          </cell>
          <cell r="I192">
            <v>45321</v>
          </cell>
          <cell r="J192" t="str">
            <v xml:space="preserve">1 1. Natural </v>
          </cell>
          <cell r="K192" t="str">
            <v>26 26-Persona Natural</v>
          </cell>
          <cell r="L192" t="str">
            <v>CARLOS DANIEL CASTANEDA LATINO</v>
          </cell>
          <cell r="M192">
            <v>1022953342</v>
          </cell>
          <cell r="N192">
            <v>4</v>
          </cell>
          <cell r="O192" t="str">
            <v>Bogota</v>
          </cell>
          <cell r="P192">
            <v>32713</v>
          </cell>
          <cell r="Q192" t="str">
            <v>Bogota</v>
          </cell>
          <cell r="R192" t="str">
            <v>1 1. Nacional</v>
          </cell>
          <cell r="S192" t="str">
            <v>3 3. Único Contratista</v>
          </cell>
          <cell r="T192" t="str">
            <v>carrera 11 #81 83 sur</v>
          </cell>
          <cell r="U192">
            <v>7673654</v>
          </cell>
          <cell r="V192" t="str">
            <v>carlosdan86@hotmail.com</v>
          </cell>
          <cell r="X192" t="str">
            <v>TECNOLOGIA EN COMUNICACION SOCIAL - PERIODISMO - COMUNICACION SOCIAL- ESPECIALIZACION EN GERENCIA DE MULTIMEDIA</v>
          </cell>
          <cell r="AA192" t="str">
            <v>NUEVO</v>
          </cell>
          <cell r="AC192" t="str">
            <v>HOMBRE</v>
          </cell>
          <cell r="AD192" t="str">
            <v>N/A</v>
          </cell>
          <cell r="AE192" t="str">
            <v>N/A</v>
          </cell>
          <cell r="AF192" t="str">
            <v>N/A</v>
          </cell>
          <cell r="AG192" t="str">
            <v>N/A</v>
          </cell>
          <cell r="AH192" t="str">
            <v>https://community.secop.gov.co/Public/Tendering/ContractNoticePhases/View?PPI=CO1.PPI.29533638&amp;isFromPublicArea=True&amp;isModal=False</v>
          </cell>
          <cell r="AI192">
            <v>45322</v>
          </cell>
          <cell r="AJ192">
            <v>45323</v>
          </cell>
          <cell r="AK192" t="str">
            <v>2 2. Meses</v>
          </cell>
          <cell r="AL192">
            <v>3</v>
          </cell>
          <cell r="AM192">
            <v>90</v>
          </cell>
          <cell r="AN192">
            <v>45412</v>
          </cell>
          <cell r="AO192" t="str">
            <v>ENERO</v>
          </cell>
          <cell r="AP192">
            <v>18961515</v>
          </cell>
          <cell r="AQ192">
            <v>3</v>
          </cell>
          <cell r="AR192">
            <v>6320505</v>
          </cell>
          <cell r="AS192" t="str">
            <v>Profesional VII</v>
          </cell>
          <cell r="AT192" t="str">
            <v>1. Pesos Colombianos</v>
          </cell>
          <cell r="AU192" t="str">
            <v>17 17. Contrato de Prestación de Servicios</v>
          </cell>
          <cell r="AV192" t="str">
            <v>Contratos de prestación de servicios profesionales y de apoyo a la gestión</v>
          </cell>
          <cell r="AW192" t="str">
            <v xml:space="preserve">31 31-Servicios Profesionales </v>
          </cell>
          <cell r="AX192" t="str">
            <v>NA</v>
          </cell>
          <cell r="AY192" t="str">
            <v>5 5. Contratación directa</v>
          </cell>
          <cell r="AZ192" t="str">
            <v>33 Prestación de Servicios Profesionales y Apoyo (5-8)</v>
          </cell>
          <cell r="BA192" t="str">
            <v>Prestación Servicios</v>
          </cell>
          <cell r="BB192" t="str">
            <v>1 1. Ley 80</v>
          </cell>
          <cell r="BC192" t="str">
            <v>PRESTAClON DE SERVICIOS PROFESIONALES A LA DEPENDENCIA DE COMUNICACIONES PARA LA CREAClON E IMPLEMENTAClON DE ESTRATEGIAS QUE FORTALEZCAN LA COMUNICACION EXTERNA Y EL POSICIONAMIENTO DE LA GESTlON ADELANTADA POR LA ENTIDAD.</v>
          </cell>
          <cell r="BE192" t="str">
            <v>DIRECCION</v>
          </cell>
          <cell r="BF192" t="str">
            <v>COMUNICACIONES</v>
          </cell>
          <cell r="BM192" t="str">
            <v>JESUS ALBERTO MARTINEZ CESPEDES</v>
          </cell>
          <cell r="BN192" t="str">
            <v>1 1. Inversión</v>
          </cell>
          <cell r="BO192" t="str">
            <v>7550-2</v>
          </cell>
          <cell r="BP192" t="str">
            <v>6 6: Prestacion de servicios</v>
          </cell>
          <cell r="BQ192" t="str">
            <v>370</v>
          </cell>
          <cell r="BS192">
            <v>187</v>
          </cell>
          <cell r="BT192">
            <v>18961515</v>
          </cell>
          <cell r="BU192" t="str">
            <v xml:space="preserve">1 1. Nacional </v>
          </cell>
          <cell r="BV192" t="str">
            <v>1 1. Ingresos Corrientes</v>
          </cell>
          <cell r="CY192">
            <v>45412</v>
          </cell>
          <cell r="CZ192">
            <v>18961515</v>
          </cell>
          <cell r="DA192" t="str">
            <v>EJECUCION</v>
          </cell>
          <cell r="DB192">
            <v>18961515</v>
          </cell>
          <cell r="DC192">
            <v>0</v>
          </cell>
        </row>
        <row r="193">
          <cell r="F193">
            <v>169</v>
          </cell>
          <cell r="G193" t="str">
            <v>PA-169-2024</v>
          </cell>
          <cell r="H193" t="str">
            <v>CO1.PCCNTR.5875227</v>
          </cell>
          <cell r="I193">
            <v>45324</v>
          </cell>
          <cell r="J193" t="str">
            <v xml:space="preserve">1 1. Natural </v>
          </cell>
          <cell r="K193" t="str">
            <v>26 26-Persona Natural</v>
          </cell>
          <cell r="L193" t="str">
            <v>HECTOR ARTURO BARRERA CASTELLANOS</v>
          </cell>
          <cell r="M193">
            <v>1053322811</v>
          </cell>
          <cell r="N193">
            <v>2</v>
          </cell>
          <cell r="O193" t="str">
            <v>Chiquinquira</v>
          </cell>
          <cell r="P193">
            <v>31451</v>
          </cell>
          <cell r="Q193" t="str">
            <v>Chiquinquira</v>
          </cell>
          <cell r="R193" t="str">
            <v>1 1. Nacional</v>
          </cell>
          <cell r="S193" t="str">
            <v>3 3. Único Contratista</v>
          </cell>
          <cell r="T193" t="str">
            <v>CARRERA 18 No. 63 C-19</v>
          </cell>
          <cell r="U193">
            <v>5483422</v>
          </cell>
          <cell r="V193" t="str">
            <v>hectorarturobarrera.castellanos@gmail.com</v>
          </cell>
          <cell r="X193" t="str">
            <v>DERECHO, ESPECIALIZACION EN DERECHO ADMINISTRATIVO, ESPECIALIZACION EN DERECHO COMERCIAL Y DE LOS NEGOCIOS, ESPECIALIZACION EN ESTUDIOS POLITICOS</v>
          </cell>
          <cell r="AH193" t="str">
            <v>https://community.secop.gov.co/Public/Tendering/OpportunityDetail/Index?noticeUID=CO1.NTC.5572600&amp;isFromPublicArea=True&amp;isModal=False</v>
          </cell>
          <cell r="AI193">
            <v>45324</v>
          </cell>
          <cell r="AJ193">
            <v>45327</v>
          </cell>
          <cell r="AK193" t="str">
            <v>2 2. Meses</v>
          </cell>
          <cell r="AL193">
            <v>3</v>
          </cell>
          <cell r="AM193">
            <v>90</v>
          </cell>
          <cell r="AN193">
            <v>45412</v>
          </cell>
          <cell r="AO193" t="str">
            <v>ENERO</v>
          </cell>
          <cell r="AP193">
            <v>18961515</v>
          </cell>
          <cell r="AQ193">
            <v>3</v>
          </cell>
          <cell r="AR193">
            <v>6320505</v>
          </cell>
          <cell r="AS193" t="str">
            <v>Profesional VII</v>
          </cell>
          <cell r="AT193" t="str">
            <v>1. Pesos Colombianos</v>
          </cell>
          <cell r="AU193" t="str">
            <v>17 17. Contrato de Prestación de Servicios</v>
          </cell>
          <cell r="AV193" t="str">
            <v>Contratos de prestación de servicios profesionales y de apoyo a la gestión</v>
          </cell>
          <cell r="AW193" t="str">
            <v xml:space="preserve">31 31-Servicios Profesionales </v>
          </cell>
          <cell r="BC193" t="str">
            <v>PRESTAR LOS SERVICIOS PARA EL DESARROLLO DE LOS PROCESOS CONTRACTUALES Y OTRAS ACTIVIDADES QUE SE ADELANTEN EN LA SUBDIRECCION DE ATENCION A LA FAUNA</v>
          </cell>
          <cell r="BD193" t="str">
            <v>1. Estructurar los estudios previos que le sean asignados por el supervisor, para la contratación que sea requerida en la subdirección de atención a la fauna, los cuales deben ser subidas en una carpeta digital, entregando un informe pormenorizado mensual de los tramites llevados a cabo de los contratos que sp firmen y que estén debidamente legalizados.2. Hacer seguimiento de los procesos de contratación directa que adelante la su dirección de atención a la fauna, velando que los mismos sean suscritos y perfeccionados conforme la normatividad vigente. 3. Elaborar actas de inicio de los contratos de prestación de servicios profesionales y de apoyo a la gestión, verificado que los mismos, cuenten con los documentos de legalización. 4.Hacer acompañamiento presencial a los comités que le sean asignados por parte del supe visor, proyectando la información necesaria para el desarrollo de este. 5.Proyectar las modificaciones contractuales, que se requieran para los contratos de prestación de servicios profesionales y de apoyo a la gestión, que le sean encomendados. 6.Proyectar las peticiones internas y externas que sean asignadas, cumpliendo los parámetros de calidad exigidos por la dirección distrital de calidad del servicio 7.Proyectar y hacer seguimiento a las terminaciones, liquidaciones bilaterales, unilaterales, que le sean asignadas en articulación con la dependencia de contratación de la entidad. 8.Hacer seguimiento a las cuentas en la plataforma transaccional SECOP 2, de los contratos de prestación de servicios que sean de supervisión de la su dirección de atención a la fauna, consolidando mensualmente en base de datos actualizada a los contratos de prestación de servicios y de apoyo a la gestión en la subdirección de atención a la fauna 9. Proyectar los actos administrativos derivados de la contratación de persona natural. 10. Elaborar y hacer seguimiento de los requisitos contractuales, que se requieran para los contratos de personas naturales, que se suscriban en la subdirección de atención a la fauna. 11.Acompañamiento a las audiencias derivadas de los incumplimientos contractuales, que le sean asignados, proyectado los insumos necesarios.
12.Acompañamiento jurídico en las etapas pre, contractual y post contractuales, que le sean requeridos por parte de los supervisores de la subdirección de atención a la fauna, revisando la documentación que le sea asignada.</v>
          </cell>
          <cell r="BE193" t="str">
            <v>SUBDIRECCIÓN DE ATENCION A LA FAUNA</v>
          </cell>
          <cell r="BF193" t="str">
            <v>ADMINISTRATIVO</v>
          </cell>
          <cell r="BN193" t="str">
            <v>1 1. Inversión</v>
          </cell>
          <cell r="BO193" t="str">
            <v>7551-2</v>
          </cell>
          <cell r="BP193" t="str">
            <v>6 6: Prestacion de servicios</v>
          </cell>
          <cell r="BQ193" t="str">
            <v>343</v>
          </cell>
          <cell r="BS193">
            <v>222</v>
          </cell>
          <cell r="BT193">
            <v>18961515</v>
          </cell>
          <cell r="BU193" t="str">
            <v xml:space="preserve">1 1. Nacional </v>
          </cell>
          <cell r="BV193" t="str">
            <v>1 1. Ingresos Corrientes</v>
          </cell>
          <cell r="CY193">
            <v>45412</v>
          </cell>
          <cell r="CZ193">
            <v>18961515</v>
          </cell>
          <cell r="DA193" t="str">
            <v>EJECUCION</v>
          </cell>
          <cell r="DB193">
            <v>18961515</v>
          </cell>
          <cell r="DC193">
            <v>0</v>
          </cell>
        </row>
        <row r="194">
          <cell r="F194">
            <v>222</v>
          </cell>
          <cell r="G194" t="str">
            <v>PA-222- 2024</v>
          </cell>
          <cell r="H194" t="str">
            <v>CO1.PCCNTR.5977554</v>
          </cell>
          <cell r="I194">
            <v>45342</v>
          </cell>
          <cell r="J194" t="str">
            <v xml:space="preserve">1 1. Natural </v>
          </cell>
          <cell r="K194" t="str">
            <v>26 26-Persona Natural</v>
          </cell>
          <cell r="L194" t="str">
            <v>JOHAN SEBASTIAN MORENO VELASQUEZ</v>
          </cell>
          <cell r="M194">
            <v>1019018596</v>
          </cell>
          <cell r="N194">
            <v>7</v>
          </cell>
          <cell r="O194" t="str">
            <v>Bogotá</v>
          </cell>
          <cell r="P194">
            <v>32049</v>
          </cell>
          <cell r="Q194" t="str">
            <v>Bogotá</v>
          </cell>
          <cell r="R194" t="str">
            <v>1 1. Nacional</v>
          </cell>
          <cell r="S194" t="str">
            <v>3 3. Único Contratista</v>
          </cell>
          <cell r="T194" t="str">
            <v>CRA  54B 122A 64</v>
          </cell>
          <cell r="U194" t="str">
            <v>2532514 
3114675872</v>
          </cell>
          <cell r="V194" t="str">
            <v>johan-moreno1@hotmail.com</v>
          </cell>
          <cell r="X194" t="str">
            <v>BIÓLOGO</v>
          </cell>
          <cell r="AH194" t="str">
            <v>https://community.secop.gov.co/Public/Tendering/ContractNoticePhases/View?PPI=CO1.PPI.30034974&amp;isFromPublicArea=True&amp;isModal=False</v>
          </cell>
          <cell r="AI194">
            <v>45342</v>
          </cell>
          <cell r="AJ194" t="str">
            <v>SIN ACTA DE INICIO</v>
          </cell>
          <cell r="AK194" t="str">
            <v>2 2. Meses</v>
          </cell>
          <cell r="AL194">
            <v>3</v>
          </cell>
          <cell r="AM194">
            <v>90</v>
          </cell>
          <cell r="AN194">
            <v>45412</v>
          </cell>
          <cell r="AO194" t="str">
            <v>FEBRERO</v>
          </cell>
          <cell r="AP194">
            <v>18747000</v>
          </cell>
          <cell r="AQ194">
            <v>3</v>
          </cell>
          <cell r="AR194">
            <v>6249000</v>
          </cell>
          <cell r="AS194" t="str">
            <v>Profesional VII</v>
          </cell>
          <cell r="AT194" t="str">
            <v>1. Pesos Colombianos</v>
          </cell>
          <cell r="AU194" t="str">
            <v>17 17. Contrato de Prestación de Servicios</v>
          </cell>
          <cell r="AV194" t="str">
            <v>Contratos de prestación de servicios profesionales y de apoyo a la gestión</v>
          </cell>
          <cell r="AW194" t="str">
            <v xml:space="preserve">31 31-Servicios Profesionales </v>
          </cell>
          <cell r="BC194" t="str">
            <v>PRESTAR LOS SERVICIOS PROFESIONALES PARA LA ELABORACION Y EL DISENO DE PRODUCTOS DE INVESTIGACION EN PROTECCION Y BIENESTAR ANIMAL Y EN LA IMPLEMENTACION DE SEMILLEROS DE INVESTIGACION</v>
          </cell>
          <cell r="BD194" t="str">
            <v>1. Elaborar y ejecutar un plan de trabajo según las actividades en el Plan de Acción 2022 del área de investigación, concertadas con la supervisión del contrato. 2. Elaborar productos de investigación, que contribuyan con las estrategias generadas en el marco de la protección y el bienestar animal. 3. Implementar semilleros de investigación que vinculen a la ciudadanía de manera incidente 4. Apoyar la gestión de convenios para el fomento de la investigación y de la gestión del conocimiento. 5. Implementar una batería de herramientas para el fortalecimiento de la investigación y la gestión del conocimiento 6. Atender, dar respuesta y revisar los oficios, requerimientos y/o derechos de petición que sean presentados por la ciudadanía en general, órganos de control y otros actores internos y externos que tengan relación con el objeto contractual 7. Las demás que le sean asignadas por el supervisor que tengan relación con el objeto del contrato</v>
          </cell>
          <cell r="BE194" t="str">
            <v>SUBDIRECCION CULTURA CIUDADANA Y GESTION DEL CONOCIMIENTO</v>
          </cell>
          <cell r="BF194" t="str">
            <v>INVESTIGACION</v>
          </cell>
          <cell r="BN194" t="str">
            <v>1 1. Inversión</v>
          </cell>
          <cell r="BO194" t="str">
            <v>7555-5*7555-3</v>
          </cell>
          <cell r="BP194" t="str">
            <v>6 6: Prestacion de servicios</v>
          </cell>
          <cell r="BQ194" t="str">
            <v>440*446</v>
          </cell>
          <cell r="BS194" t="str">
            <v>289*290</v>
          </cell>
          <cell r="BT194">
            <v>18747000</v>
          </cell>
          <cell r="BU194" t="str">
            <v xml:space="preserve">1 1. Nacional </v>
          </cell>
          <cell r="BV194" t="str">
            <v>1 1. Ingresos Corrientes</v>
          </cell>
          <cell r="CY194">
            <v>45412</v>
          </cell>
          <cell r="CZ194">
            <v>18747000</v>
          </cell>
          <cell r="DA194" t="str">
            <v>EJECUCION</v>
          </cell>
          <cell r="DB194">
            <v>18747000</v>
          </cell>
          <cell r="DC194">
            <v>0</v>
          </cell>
        </row>
        <row r="195">
          <cell r="F195">
            <v>250</v>
          </cell>
          <cell r="G195" t="str">
            <v>PA-250-2024</v>
          </cell>
          <cell r="H195" t="str">
            <v>CO1.PCCNTR.6019030</v>
          </cell>
          <cell r="I195">
            <v>45350</v>
          </cell>
          <cell r="J195" t="str">
            <v xml:space="preserve">1 1. Natural </v>
          </cell>
          <cell r="K195" t="str">
            <v>26 26-Persona Natural</v>
          </cell>
          <cell r="L195" t="str">
            <v>CARLOS ALBERTO CANON DE ROMERO</v>
          </cell>
          <cell r="M195">
            <v>79807537</v>
          </cell>
          <cell r="N195">
            <v>5</v>
          </cell>
          <cell r="O195" t="str">
            <v>Bogota</v>
          </cell>
          <cell r="P195">
            <v>28183</v>
          </cell>
          <cell r="Q195" t="str">
            <v>Bogota</v>
          </cell>
          <cell r="R195" t="e">
            <v>#N/A</v>
          </cell>
          <cell r="S195" t="e">
            <v>#N/A</v>
          </cell>
          <cell r="T195" t="str">
            <v>CARRERA 37 No 9 05</v>
          </cell>
          <cell r="U195">
            <v>3043792718</v>
          </cell>
          <cell r="V195" t="str">
            <v>carloscanon@ingenieros.com</v>
          </cell>
          <cell r="X195" t="str">
            <v>INGENIERIA EN SISTEMAS</v>
          </cell>
          <cell r="AA195" t="str">
            <v>NUEVO</v>
          </cell>
          <cell r="AH195" t="str">
            <v>https://community.secop.gov.co/Public/Tendering/OpportunityDetail/Index?noticeUID=CO1.NTC.5746849&amp;isFromPublicArea=True&amp;isModal=False</v>
          </cell>
          <cell r="AI195">
            <v>45350</v>
          </cell>
          <cell r="AJ195">
            <v>45352</v>
          </cell>
          <cell r="AK195" t="str">
            <v>2 2. Meses</v>
          </cell>
          <cell r="AL195">
            <v>3</v>
          </cell>
          <cell r="AM195">
            <v>90</v>
          </cell>
          <cell r="AN195">
            <v>45412</v>
          </cell>
          <cell r="AO195" t="str">
            <v>FEBRERO</v>
          </cell>
          <cell r="AP195">
            <v>14333333</v>
          </cell>
          <cell r="AQ195">
            <v>3</v>
          </cell>
          <cell r="AR195">
            <v>5733333</v>
          </cell>
          <cell r="AS195" t="str">
            <v>Profesional VII</v>
          </cell>
          <cell r="AT195" t="str">
            <v>1. Pesos Colombianos</v>
          </cell>
          <cell r="AU195" t="str">
            <v>17 17. Contrato de Prestación de Servicios</v>
          </cell>
          <cell r="AV195" t="str">
            <v>Contratos de prestación de servicios profesionales y de apoyo a la gestión</v>
          </cell>
          <cell r="AW195" t="str">
            <v xml:space="preserve">31 31-Servicios Profesionales </v>
          </cell>
          <cell r="BC195" t="str">
            <v>PRESTAR LOS SERVICIOS PROFESIONALES PARA APOYAR LAS ACTIVIDADES PROPIAS DE EVALUACION Y SEGUIMIENTO DE LOS PROC&amp;SOS QUE SE DESARROLLAN AL INTERIOR DEL INSTITUTO DISTRITAL DE PROTECCION Y BIENESTAR ANIMAL, ENFOCADO EN LA AUDITORIA A SISTEMAS DE INFORMACION Y DE TECNOLOGIA, TENIENDO EN CUENTA CADA UNO DE LOS ROLES DE CONTROL INTERNO.”</v>
          </cell>
          <cell r="BD195" t="str">
            <v>1. Apoyar y acompañar en todas las funciones de Control Interno del Instituto Distrital de Bienestar y Protección Animal de conformidad con la normatividad vigente que las regula. 2. Coadyuvar en la planeación, ejecución y preparación de informes de auditorías en relación con el proceso de TIC de acuerdo con el plan operativo anual y la normatividad vigente aplicable para el Instituto. 3. Apoyar la evaluación de los sistemas de información y programas, teniendo en cuenta la dotación, adecuación y mantenimiento de la infraestructura física, técnica e informática del IDPYBA. 4. Acompañar en el seguimiento a los planes de riesgos, planes de mejoramiento, contratos suscritos de conectividad, servidores y revisión de la NTC 5854 respecto a los criterios de accesibilidad de la sede electrónica del Instituto de Protección y Bienestar Animal. 5. Apoyar el plan de auditorías en la revisión de los contratos suscritos cuyo objeto sea el mantenimiento y adquisiciones de sistemas o programas que se manejan en el Instituto. 6. Realizar acompañamiento en la elaboración o actualización de los procesos, procedimientos y riesgos del proceso de TIC aplicado en el Instituto. 7.Coadyuvar en el análisis de los informes de auditoria con el Asesor de Control Interno y realizar ajustes o modificaciones necesarias. 8. Asistir a las reuniones que sean programadas por el Asesor de Control Interne 9. Las demás que le asigne el supervisor del contrato en el marco de las funciones de Control Interno.</v>
          </cell>
          <cell r="BE195" t="str">
            <v>OFICINA ASESORA DE CONTROL INTERNO</v>
          </cell>
          <cell r="BF195" t="str">
            <v>AUDITORIA SISTEMAS DE INFORMACION</v>
          </cell>
          <cell r="BN195" t="str">
            <v>1 1. Inversión</v>
          </cell>
          <cell r="BO195" t="str">
            <v>7550-6</v>
          </cell>
          <cell r="BP195" t="str">
            <v>6 6: Prestacion de servicios</v>
          </cell>
          <cell r="BQ195" t="str">
            <v>534</v>
          </cell>
          <cell r="BS195">
            <v>313</v>
          </cell>
          <cell r="BT195">
            <v>14333333</v>
          </cell>
          <cell r="BU195" t="str">
            <v xml:space="preserve">1 1. Nacional </v>
          </cell>
          <cell r="BV195" t="str">
            <v>1 1. Ingresos Corrientes</v>
          </cell>
          <cell r="CY195">
            <v>45412</v>
          </cell>
          <cell r="CZ195">
            <v>14333333</v>
          </cell>
          <cell r="DA195" t="str">
            <v>EJECUCION</v>
          </cell>
          <cell r="DB195">
            <v>14333333</v>
          </cell>
          <cell r="DC195">
            <v>0</v>
          </cell>
        </row>
        <row r="196">
          <cell r="F196">
            <v>205</v>
          </cell>
          <cell r="G196" t="str">
            <v>PA-205-2024</v>
          </cell>
          <cell r="H196" t="str">
            <v>CO1.PCCNTR.5930830</v>
          </cell>
          <cell r="I196">
            <v>45334</v>
          </cell>
          <cell r="J196" t="str">
            <v xml:space="preserve">1 1. Natural </v>
          </cell>
          <cell r="K196" t="str">
            <v>26 26-Persona Natural</v>
          </cell>
          <cell r="L196" t="str">
            <v>LUIS HERNANDO RIANO ROJAS</v>
          </cell>
          <cell r="M196">
            <v>79905549</v>
          </cell>
          <cell r="N196">
            <v>3</v>
          </cell>
          <cell r="O196" t="str">
            <v>Bogotá</v>
          </cell>
          <cell r="P196">
            <v>28026</v>
          </cell>
          <cell r="Q196" t="str">
            <v>Bogotá</v>
          </cell>
          <cell r="R196" t="str">
            <v>1 1. Nacional</v>
          </cell>
          <cell r="S196" t="str">
            <v>3 3. Único Contratista</v>
          </cell>
          <cell r="T196" t="str">
            <v>CLL 15 13-26</v>
          </cell>
          <cell r="U196">
            <v>3050595</v>
          </cell>
          <cell r="V196" t="str">
            <v>irianor.lr2@gmail.com</v>
          </cell>
          <cell r="X196" t="str">
            <v>INGENIERIA DE SISTEMAS</v>
          </cell>
          <cell r="AH196" t="str">
            <v>https://community.secop.gov.co/Public/Tendering/OpportunityDetail/Index?noticeUID=CO1.NTC.5639263&amp;isFromPublicArea=True&amp;isModal=False</v>
          </cell>
          <cell r="AI196">
            <v>45335</v>
          </cell>
          <cell r="AJ196" t="str">
            <v>SIN ACTA DE INICIO</v>
          </cell>
          <cell r="AK196" t="str">
            <v>2 2. Meses</v>
          </cell>
          <cell r="AL196">
            <v>3</v>
          </cell>
          <cell r="AM196">
            <v>90</v>
          </cell>
          <cell r="AN196">
            <v>45412</v>
          </cell>
          <cell r="AO196" t="str">
            <v>FEBRERO</v>
          </cell>
          <cell r="AP196">
            <v>17400000</v>
          </cell>
          <cell r="AQ196">
            <v>3</v>
          </cell>
          <cell r="AR196">
            <v>5800000</v>
          </cell>
          <cell r="AS196" t="str">
            <v>Profesional VIII</v>
          </cell>
          <cell r="AT196" t="str">
            <v>1. Pesos Colombianos</v>
          </cell>
          <cell r="AU196" t="str">
            <v>17 17. Contrato de Prestación de Servicios</v>
          </cell>
          <cell r="AV196" t="str">
            <v>Contratos de prestación de servicios profesionales y de apoyo a la gestión</v>
          </cell>
          <cell r="AW196" t="str">
            <v xml:space="preserve">31 31-Servicios Profesionales </v>
          </cell>
          <cell r="BC196" t="str">
            <v>PRESTAR LOS SERVICIOS PROFESIONALES PARA LA SUBDIRECCION DE GESTION CORPORATIVA EN EL MANTENIMIENTO, SOPORTE, ADMINISTRACION Y GESTION DE LA SEDE ELECTRONICA E INTRANET DE LA ENTIDAD.</v>
          </cell>
          <cell r="BD196" t="str">
            <v>1. A partir de la orden de inicio del contrato y dentro de los cinco (5) primeros días hábiles de cada periodo contractual deberá elaborar, actualizar y presentar  el plan de trabajo que discrimine cada una de las actividades que involucren las obligaciones del presente contrato y servirá de base para el seguimiento permanente del desarrollo del contrato. 2. Realizar la publicación de contenidos gráficos, textuales, multimedia, informes o archivos de ley en la sede electrónica, intranet y micrositios de acuerdo con las necesidades de publicación de las distintas áreas de la entidad. 3. Ejecutar requerimientos funcionales y no funcionales en la sede electrónica, intranet y micrositios, diseñando interfaces usables y accesibles, acorde a las necesidades del CMS implementado por el Instituto Distrital de Protección y Bienestar Animal - IDPYBA. 4. Atender con oportunidad y calidad las solicitudes realizadas a través de la mesa de servicios que le sean asignadas de acuerdo con los lineamientos definidos con base a los acuerdos de nivel de servicio del Instituto Distrital de Protección y Bienestar Animal - IDPYBA. 5. Realizar actividades de mantenimiento que faciliten el cumplimiento de los lineamientos de accesibilidad y usabilidad en la sede electrónica y micrositios del Instituto Distrital de Protección y Bienestar Animal - IDPYBA. 6. Elaborar y mantener actualizada la documentación técnica de la sede electrónica, intranet y micrositios que le sean asignados de acuerdo a las directrices o lineamientos impartidos por el grupo de sistemas. 7. Prestar soporte sobre fallas o alteraciones que afecten la funcionalidad de la sede electrónica, intranet y micrositios de la entidad. 8. Asistir y participar activamente en los comités, grupos, mesas de trabajo y demás instancias que le sean asignadas, presentando los informes y documentos que contribuyan a la realización de los productos y al avance temático de los productos que allí se definan. 9. Las demás obligaciones que se requieran de acuerdo a la naturaleza del objeto contractual y las obligaciones generales y especificas del contrato.</v>
          </cell>
          <cell r="BE196" t="str">
            <v>SUBDIRECCIÓN DE GESTIÓN CORPORATIVA</v>
          </cell>
          <cell r="BF196" t="str">
            <v>TECNOLOGIA</v>
          </cell>
          <cell r="BN196" t="str">
            <v>1 1. Inversión</v>
          </cell>
          <cell r="BO196" t="str">
            <v>7550-7</v>
          </cell>
          <cell r="BP196" t="str">
            <v>6 6: Prestacion de servicios</v>
          </cell>
          <cell r="BQ196" t="str">
            <v>400</v>
          </cell>
          <cell r="BS196">
            <v>262</v>
          </cell>
          <cell r="BT196">
            <v>17400000</v>
          </cell>
          <cell r="BU196" t="str">
            <v xml:space="preserve">1 1. Nacional </v>
          </cell>
          <cell r="BV196" t="str">
            <v>1 1. Ingresos Corrientes</v>
          </cell>
          <cell r="CY196">
            <v>45412</v>
          </cell>
          <cell r="CZ196">
            <v>17400000</v>
          </cell>
          <cell r="DA196" t="str">
            <v>EJECUCION</v>
          </cell>
          <cell r="DB196">
            <v>17400000</v>
          </cell>
          <cell r="DC196">
            <v>0</v>
          </cell>
        </row>
        <row r="197">
          <cell r="F197">
            <v>72</v>
          </cell>
          <cell r="G197" t="str">
            <v>RECHAZADO</v>
          </cell>
          <cell r="H197" t="str">
            <v>RECHAZADO</v>
          </cell>
          <cell r="I197" t="str">
            <v>RECHAZADO</v>
          </cell>
          <cell r="J197" t="str">
            <v>RECHAZADO</v>
          </cell>
          <cell r="K197" t="str">
            <v>RECHAZADO</v>
          </cell>
          <cell r="L197" t="str">
            <v>MIGUEL ANTONIO YEPES SANTOS</v>
          </cell>
          <cell r="M197" t="str">
            <v>RECHAZADO</v>
          </cell>
          <cell r="N197" t="str">
            <v>RECHAZADO</v>
          </cell>
          <cell r="O197" t="str">
            <v>RECHAZADO</v>
          </cell>
          <cell r="P197" t="str">
            <v>RECHAZADO</v>
          </cell>
          <cell r="Q197" t="str">
            <v>RECHAZADO</v>
          </cell>
          <cell r="R197" t="str">
            <v>RECHAZADO</v>
          </cell>
          <cell r="S197" t="str">
            <v>RECHAZADO</v>
          </cell>
          <cell r="T197" t="str">
            <v>RECHAZADO</v>
          </cell>
          <cell r="U197" t="str">
            <v>RECHAZADO</v>
          </cell>
          <cell r="V197" t="str">
            <v>RECHAZADO</v>
          </cell>
          <cell r="W197" t="str">
            <v>RECHAZADO</v>
          </cell>
          <cell r="X197" t="str">
            <v>RECHAZADO</v>
          </cell>
          <cell r="Y197" t="str">
            <v>RECHAZADO</v>
          </cell>
          <cell r="Z197" t="str">
            <v>RECHAZADO</v>
          </cell>
          <cell r="AA197" t="str">
            <v>RECHAZADO</v>
          </cell>
          <cell r="AB197" t="str">
            <v>RECHAZADO</v>
          </cell>
          <cell r="AC197" t="str">
            <v>RECHAZADO</v>
          </cell>
          <cell r="AD197" t="str">
            <v>RECHAZADO</v>
          </cell>
          <cell r="AE197" t="str">
            <v>RECHAZADO</v>
          </cell>
          <cell r="AF197" t="str">
            <v>RECHAZADO</v>
          </cell>
          <cell r="AG197" t="str">
            <v>RECHAZADO</v>
          </cell>
          <cell r="AH197" t="str">
            <v>RECHAZADO</v>
          </cell>
          <cell r="AI197" t="str">
            <v>RECHAZADO</v>
          </cell>
          <cell r="AJ197" t="str">
            <v>RECHAZADO</v>
          </cell>
          <cell r="AK197" t="str">
            <v>RECHAZADO</v>
          </cell>
          <cell r="AL197" t="str">
            <v>RECHAZADO</v>
          </cell>
          <cell r="AM197" t="str">
            <v>RECHAZADO</v>
          </cell>
          <cell r="AN197" t="str">
            <v>RECHAZADO</v>
          </cell>
          <cell r="AO197" t="str">
            <v>RECHAZADO</v>
          </cell>
          <cell r="AP197" t="str">
            <v>RECHAZADO</v>
          </cell>
          <cell r="AQ197" t="str">
            <v>RECHAZADO</v>
          </cell>
          <cell r="AR197" t="str">
            <v>RECHAZADO</v>
          </cell>
          <cell r="AS197" t="str">
            <v>RECHAZADO</v>
          </cell>
          <cell r="AT197" t="str">
            <v>RECHAZADO</v>
          </cell>
          <cell r="AU197" t="str">
            <v>RECHAZADO</v>
          </cell>
          <cell r="AV197" t="str">
            <v>RECHAZADO</v>
          </cell>
          <cell r="AW197" t="str">
            <v>RECHAZADO</v>
          </cell>
          <cell r="AX197" t="str">
            <v>RECHAZADO</v>
          </cell>
          <cell r="AY197" t="str">
            <v>RECHAZADO</v>
          </cell>
          <cell r="AZ197" t="str">
            <v>RECHAZADO</v>
          </cell>
          <cell r="BA197" t="str">
            <v>RECHAZADO</v>
          </cell>
          <cell r="BB197" t="str">
            <v>RECHAZADO</v>
          </cell>
          <cell r="BC197" t="str">
            <v>RECHAZADO</v>
          </cell>
          <cell r="BD197" t="str">
            <v>RECHAZADO</v>
          </cell>
          <cell r="BE197" t="str">
            <v>RECHAZADO</v>
          </cell>
          <cell r="BF197" t="str">
            <v>RECHAZADO</v>
          </cell>
          <cell r="BG197" t="str">
            <v>RECHAZADO</v>
          </cell>
          <cell r="BH197" t="str">
            <v>RECHAZADO</v>
          </cell>
          <cell r="BI197" t="str">
            <v>RECHAZADO</v>
          </cell>
          <cell r="BJ197" t="str">
            <v>RECHAZADO</v>
          </cell>
          <cell r="BK197" t="str">
            <v>RECHAZADO</v>
          </cell>
          <cell r="BL197" t="str">
            <v>RECHAZADO</v>
          </cell>
          <cell r="BM197" t="str">
            <v>RECHAZADO</v>
          </cell>
          <cell r="BN197" t="str">
            <v>RECHAZADO</v>
          </cell>
          <cell r="BO197" t="str">
            <v>RECHAZADO</v>
          </cell>
          <cell r="BP197" t="str">
            <v>RECHAZADO</v>
          </cell>
          <cell r="BQ197" t="str">
            <v>RECHAZADO</v>
          </cell>
          <cell r="BR197" t="str">
            <v>RECHAZADO</v>
          </cell>
          <cell r="BS197" t="str">
            <v>RECHAZADO</v>
          </cell>
          <cell r="BT197" t="str">
            <v>RECHAZADO</v>
          </cell>
          <cell r="BU197" t="str">
            <v>RECHAZADO</v>
          </cell>
          <cell r="BV197" t="str">
            <v>RECHAZADO</v>
          </cell>
          <cell r="CY197" t="e">
            <v>#VALUE!</v>
          </cell>
          <cell r="CZ197" t="e">
            <v>#VALUE!</v>
          </cell>
          <cell r="DB197" t="e">
            <v>#N/A</v>
          </cell>
          <cell r="DC197" t="e">
            <v>#VALUE!</v>
          </cell>
        </row>
        <row r="198">
          <cell r="F198">
            <v>82</v>
          </cell>
          <cell r="G198" t="str">
            <v>PA-082-2024</v>
          </cell>
          <cell r="I198">
            <v>45313</v>
          </cell>
          <cell r="J198" t="str">
            <v xml:space="preserve">1 1. Natural </v>
          </cell>
          <cell r="K198" t="str">
            <v>26 26-Persona Natural</v>
          </cell>
          <cell r="L198" t="str">
            <v>JOHANA GISELLE TEQUIA DIAZ</v>
          </cell>
          <cell r="M198">
            <v>1023966938</v>
          </cell>
          <cell r="N198">
            <v>3</v>
          </cell>
          <cell r="O198" t="str">
            <v>Bogota</v>
          </cell>
          <cell r="P198">
            <v>35887</v>
          </cell>
          <cell r="Q198" t="str">
            <v>Bogota</v>
          </cell>
          <cell r="R198" t="str">
            <v>1 1. Nacional</v>
          </cell>
          <cell r="S198" t="str">
            <v>3 3. Único Contratista</v>
          </cell>
          <cell r="T198" t="str">
            <v>calle 48B SUR N° 0-62 este</v>
          </cell>
          <cell r="U198">
            <v>2062239</v>
          </cell>
          <cell r="V198" t="str">
            <v>jtequiad@iberoamericana.edu.co</v>
          </cell>
          <cell r="X198" t="str">
            <v>Asistencia Administrativa</v>
          </cell>
          <cell r="AA198" t="str">
            <v>NUEVO</v>
          </cell>
          <cell r="AC198" t="str">
            <v>MUJER</v>
          </cell>
          <cell r="AD198" t="str">
            <v>N/A</v>
          </cell>
          <cell r="AE198" t="str">
            <v>N/A</v>
          </cell>
          <cell r="AF198" t="str">
            <v>N/A</v>
          </cell>
          <cell r="AG198" t="str">
            <v>N/A</v>
          </cell>
          <cell r="AH198" t="str">
            <v>https://community.secop.gov.co/Public/Tendering/OpportunityDetail/Index?noticeUID=CO1.NTC.5479147&amp;isFromPublicArea=True&amp;isModal=False</v>
          </cell>
          <cell r="AI198">
            <v>45313</v>
          </cell>
          <cell r="AJ198">
            <v>45315</v>
          </cell>
          <cell r="AK198" t="str">
            <v>2 2. Meses</v>
          </cell>
          <cell r="AL198">
            <v>3</v>
          </cell>
          <cell r="AM198">
            <v>90</v>
          </cell>
          <cell r="AN198">
            <v>45405</v>
          </cell>
          <cell r="AO198" t="str">
            <v>ENERO</v>
          </cell>
          <cell r="AP198">
            <v>6197070</v>
          </cell>
          <cell r="AQ198">
            <v>3</v>
          </cell>
          <cell r="AR198">
            <v>2065690</v>
          </cell>
          <cell r="AS198" t="str">
            <v>Tecnico I</v>
          </cell>
          <cell r="AT198" t="str">
            <v>1. Pesos Colombianos</v>
          </cell>
          <cell r="AU198" t="str">
            <v>17 17. Contrato de Prestación de Servicios</v>
          </cell>
          <cell r="AV198" t="str">
            <v>Contratos de prestación de servicios profesionales y de apoyo a la gestión</v>
          </cell>
          <cell r="AW198" t="str">
            <v xml:space="preserve">33 33-Servicios Apoyo a la Gestion de la Entidad (servicios administrativos) </v>
          </cell>
          <cell r="AX198" t="str">
            <v>NA</v>
          </cell>
          <cell r="AY198" t="str">
            <v>5 5. Contratación directa</v>
          </cell>
          <cell r="AZ198" t="str">
            <v>33 Prestación de Servicios Profesionales y Apoyo (5-8)</v>
          </cell>
          <cell r="BA198" t="str">
            <v>Prestación Servicios</v>
          </cell>
          <cell r="BB198" t="str">
            <v>1 1. Ley 80</v>
          </cell>
          <cell r="BC198" t="str">
            <v>PRESTAR LOS SERVICIOS TECNICOS PARA EJECUTAR LAS ACTIVIDADES DEFINIDAS PARA EL ADECUADO DESARROLLO DEL PROGRAMA DE ADOPCIONES Y HOGARES DE PASO DEL INSTITUTO DISTRITAL DE PROTECCldN Y BIENESTAR ANIMAL</v>
          </cell>
          <cell r="BE198" t="str">
            <v>SUBDIRECCIÓN DE ATENCION A LA FAUNA</v>
          </cell>
          <cell r="BF198" t="str">
            <v>ADOPCIONES</v>
          </cell>
          <cell r="BH198">
            <v>1105673572</v>
          </cell>
          <cell r="BI198">
            <v>0</v>
          </cell>
          <cell r="BJ198" t="str">
            <v>OSCAR ALEXANDER JIMENEZ MANTHA</v>
          </cell>
          <cell r="BK198" t="str">
            <v>Subdirector de Atención a la Fauna</v>
          </cell>
          <cell r="BL198" t="str">
            <v>SUBDIRECCIÓN DE ATENCIÓN A LA FAUNA</v>
          </cell>
          <cell r="BM198" t="str">
            <v>JESUS ALBERTO MARTINEZ CESPEDES</v>
          </cell>
          <cell r="BN198" t="str">
            <v>1 1. Inversión</v>
          </cell>
          <cell r="BO198" t="str">
            <v>7551-2</v>
          </cell>
          <cell r="BP198" t="str">
            <v>6 6: Prestacion de servicios</v>
          </cell>
          <cell r="BQ198" t="str">
            <v>132</v>
          </cell>
          <cell r="BS198">
            <v>111</v>
          </cell>
          <cell r="BT198">
            <v>6197070</v>
          </cell>
          <cell r="BU198" t="str">
            <v xml:space="preserve">1 1. Nacional </v>
          </cell>
          <cell r="BV198" t="str">
            <v>1 1. Ingresos Corrientes</v>
          </cell>
          <cell r="CY198">
            <v>45405</v>
          </cell>
          <cell r="CZ198">
            <v>6197070</v>
          </cell>
          <cell r="DA198" t="str">
            <v>EJECUCION</v>
          </cell>
          <cell r="DB198">
            <v>6197070</v>
          </cell>
          <cell r="DC198">
            <v>0</v>
          </cell>
        </row>
        <row r="199">
          <cell r="F199">
            <v>83</v>
          </cell>
          <cell r="G199" t="str">
            <v>PA-083-2024</v>
          </cell>
          <cell r="I199">
            <v>45313</v>
          </cell>
          <cell r="J199" t="str">
            <v xml:space="preserve">1 1. Natural </v>
          </cell>
          <cell r="K199" t="str">
            <v>26 26-Persona Natural</v>
          </cell>
          <cell r="L199" t="str">
            <v>SANTIAGO FELIPE GUZMAN JURADO</v>
          </cell>
          <cell r="M199">
            <v>1018476967</v>
          </cell>
          <cell r="N199">
            <v>6</v>
          </cell>
          <cell r="O199" t="str">
            <v>Bogotá</v>
          </cell>
          <cell r="P199">
            <v>34853</v>
          </cell>
          <cell r="Q199" t="str">
            <v>Bogotá</v>
          </cell>
          <cell r="R199" t="str">
            <v>1 1. Nacional</v>
          </cell>
          <cell r="S199" t="str">
            <v>3 3. Único Contratista</v>
          </cell>
          <cell r="T199" t="str">
            <v>CRA 22 18-66</v>
          </cell>
          <cell r="U199">
            <v>3022536416</v>
          </cell>
          <cell r="V199" t="str">
            <v>sanfeliguz@gmail.com</v>
          </cell>
          <cell r="X199" t="str">
            <v>BACHILLER</v>
          </cell>
          <cell r="Y199" t="str">
            <v>NO</v>
          </cell>
          <cell r="Z199" t="str">
            <v>NO</v>
          </cell>
          <cell r="AA199" t="str">
            <v>ANTIGUO</v>
          </cell>
          <cell r="AC199" t="str">
            <v>HOMBRE</v>
          </cell>
          <cell r="AD199" t="str">
            <v>N/A</v>
          </cell>
          <cell r="AE199" t="str">
            <v>N/A</v>
          </cell>
          <cell r="AF199" t="str">
            <v>N/A</v>
          </cell>
          <cell r="AG199" t="str">
            <v>N/A</v>
          </cell>
          <cell r="AH199" t="str">
            <v>https://community.secop.gov.co/Public/Tendering/OpportunityDetail/Index?noticeUID=CO1.NTC.5479053&amp;isFromPublicArea=True&amp;isModal=False</v>
          </cell>
          <cell r="AI199">
            <v>45313</v>
          </cell>
          <cell r="AJ199">
            <v>45316</v>
          </cell>
          <cell r="AK199" t="str">
            <v>2 2. Meses</v>
          </cell>
          <cell r="AL199">
            <v>3</v>
          </cell>
          <cell r="AM199">
            <v>90</v>
          </cell>
          <cell r="AN199">
            <v>45406</v>
          </cell>
          <cell r="AO199" t="str">
            <v>ENERO</v>
          </cell>
          <cell r="AP199">
            <v>6197070</v>
          </cell>
          <cell r="AQ199">
            <v>3</v>
          </cell>
          <cell r="AR199">
            <v>2065690</v>
          </cell>
          <cell r="AS199" t="str">
            <v>Tecnico I</v>
          </cell>
          <cell r="AT199" t="str">
            <v>1. Pesos Colombianos</v>
          </cell>
          <cell r="AU199" t="str">
            <v>17 17. Contrato de Prestación de Servicios</v>
          </cell>
          <cell r="AV199" t="str">
            <v>Contratos de prestación de servicios profesionales y de apoyo a la gestión</v>
          </cell>
          <cell r="AW199" t="str">
            <v xml:space="preserve">33 33-Servicios Apoyo a la Gestion de la Entidad (servicios administrativos) </v>
          </cell>
          <cell r="AX199" t="str">
            <v>NA</v>
          </cell>
          <cell r="AY199" t="str">
            <v>5 5. Contratación directa</v>
          </cell>
          <cell r="AZ199" t="str">
            <v>33 Prestación de Servicios Profesionales y Apoyo (5-8)</v>
          </cell>
          <cell r="BA199" t="str">
            <v>Prestación Servicios</v>
          </cell>
          <cell r="BB199" t="str">
            <v>1 1. Ley 80</v>
          </cell>
          <cell r="BC199" t="str">
            <v>PRESTAR LOS SERVICIOS TECNICOS PARA EJECUTAR LAS ACTIVIDADES DEFINIDAS PARA EL ADECUADO DESARROLLO DEL PROGRAMA DE ADOPCIONES Y HOGARES DE PASO DEL INSTITUTO DISTRITAL DE PROTECCldN Y BIENESTAR ANIMAL</v>
          </cell>
          <cell r="BE199" t="str">
            <v>SUBDIRECCIÓN DE ATENCION A LA FAUNA</v>
          </cell>
          <cell r="BF199" t="str">
            <v>ADOPCIONES</v>
          </cell>
          <cell r="BH199">
            <v>1105673572</v>
          </cell>
          <cell r="BI199">
            <v>0</v>
          </cell>
          <cell r="BJ199" t="str">
            <v>OSCAR ALEXANDER JIMENEZ MANTHA</v>
          </cell>
          <cell r="BK199" t="str">
            <v>Subdirector de Atención a la Fauna</v>
          </cell>
          <cell r="BL199" t="str">
            <v>SUBDIRECCIÓN DE ATENCIÓN A LA FAUNA</v>
          </cell>
          <cell r="BM199" t="str">
            <v>JESUS ALBERTO MARTINEZ CESPEDES</v>
          </cell>
          <cell r="BN199" t="str">
            <v>1 1. Inversión</v>
          </cell>
          <cell r="BO199" t="str">
            <v>7551-2</v>
          </cell>
          <cell r="BP199" t="str">
            <v>6 6: Prestacion de servicios</v>
          </cell>
          <cell r="BQ199" t="str">
            <v>134</v>
          </cell>
          <cell r="BS199">
            <v>122</v>
          </cell>
          <cell r="BT199">
            <v>6197070</v>
          </cell>
          <cell r="BU199" t="str">
            <v xml:space="preserve">1 1. Nacional </v>
          </cell>
          <cell r="BV199" t="str">
            <v>1 1. Ingresos Corrientes</v>
          </cell>
          <cell r="CY199">
            <v>45406</v>
          </cell>
          <cell r="CZ199">
            <v>6197070</v>
          </cell>
          <cell r="DA199" t="str">
            <v>EJECUCION</v>
          </cell>
          <cell r="DB199">
            <v>6197070</v>
          </cell>
          <cell r="DC199">
            <v>0</v>
          </cell>
        </row>
        <row r="200">
          <cell r="F200">
            <v>106</v>
          </cell>
          <cell r="G200" t="str">
            <v>PA-106-2024</v>
          </cell>
          <cell r="I200">
            <v>45320</v>
          </cell>
          <cell r="J200" t="str">
            <v xml:space="preserve">1 1. Natural </v>
          </cell>
          <cell r="K200" t="str">
            <v>26 26-Persona Natural</v>
          </cell>
          <cell r="L200" t="str">
            <v>RICHARD OSWALDO CRUZ ARIAS</v>
          </cell>
          <cell r="M200">
            <v>80226190</v>
          </cell>
          <cell r="N200">
            <v>3</v>
          </cell>
          <cell r="O200" t="str">
            <v>Bogotá</v>
          </cell>
          <cell r="P200">
            <v>29021</v>
          </cell>
          <cell r="Q200" t="str">
            <v>Bogotá</v>
          </cell>
          <cell r="R200" t="str">
            <v>1 1. Nacional</v>
          </cell>
          <cell r="S200" t="str">
            <v>3 3. Único Contratista</v>
          </cell>
          <cell r="T200" t="str">
            <v>CALLE 131C #126-81 CASA 98</v>
          </cell>
          <cell r="U200" t="str">
            <v>8174973 --</v>
          </cell>
          <cell r="V200" t="str">
            <v>cruzariasrichard@gmail.com</v>
          </cell>
          <cell r="X200" t="str">
            <v>5° SEMESTRE DERECHO</v>
          </cell>
          <cell r="Y200" t="str">
            <v>NO</v>
          </cell>
          <cell r="Z200" t="str">
            <v>NO</v>
          </cell>
          <cell r="AA200" t="str">
            <v>ANTIGUO</v>
          </cell>
          <cell r="AB200" t="str">
            <v>Ninguno</v>
          </cell>
          <cell r="AC200" t="str">
            <v>HOMBRE</v>
          </cell>
          <cell r="AD200" t="str">
            <v>N/A</v>
          </cell>
          <cell r="AE200" t="str">
            <v>N/A</v>
          </cell>
          <cell r="AF200" t="str">
            <v>N/A</v>
          </cell>
          <cell r="AG200" t="str">
            <v>N/A</v>
          </cell>
          <cell r="AH200" t="str">
            <v>https://community.secop.gov.co/Public/Tendering/OpportunityDetail/Index?noticeUID=CO1.NTC.5535076&amp;isFromPublicArea=True&amp;isModal=False</v>
          </cell>
          <cell r="AI200">
            <v>45320</v>
          </cell>
          <cell r="AJ200" t="str">
            <v>SIN ACTA DE INICIO</v>
          </cell>
          <cell r="AK200" t="str">
            <v>2 2. Meses</v>
          </cell>
          <cell r="AL200">
            <v>3</v>
          </cell>
          <cell r="AM200">
            <v>90</v>
          </cell>
          <cell r="AO200" t="str">
            <v>ENERO</v>
          </cell>
          <cell r="AP200">
            <v>6197070</v>
          </cell>
          <cell r="AQ200">
            <v>3</v>
          </cell>
          <cell r="AR200">
            <v>2065690</v>
          </cell>
          <cell r="AS200" t="str">
            <v>Tecnico I</v>
          </cell>
          <cell r="AT200" t="str">
            <v>1. Pesos Colombianos</v>
          </cell>
          <cell r="AU200" t="str">
            <v>17 17. Contrato de Prestación de Servicios</v>
          </cell>
          <cell r="AV200" t="str">
            <v>Contratos de prestación de servicios profesionales y de apoyo a la gestión</v>
          </cell>
          <cell r="AW200" t="str">
            <v xml:space="preserve">33 33-Servicios Apoyo a la Gestion de la Entidad (servicios administrativos) </v>
          </cell>
          <cell r="AX200" t="str">
            <v>NA</v>
          </cell>
          <cell r="AY200" t="str">
            <v>5 5. Contratación directa</v>
          </cell>
          <cell r="AZ200" t="str">
            <v>33 Prestación de Servicios Profesionales y Apoyo (5-8)</v>
          </cell>
          <cell r="BA200" t="str">
            <v>Prestación Servicios</v>
          </cell>
          <cell r="BB200" t="str">
            <v>1 1. Ley 80</v>
          </cell>
          <cell r="BC200" t="str">
            <v>BRINDAR ACOMPANAMIENTO TECNICO A LA OFICINA JURIDICA DEL IDPYBA EN EL DESARROLLO DE LAS DILIGENCIAS JUDICIALES, ADMINISTRATIVAS Y POLICIVAS EN LAS CUALES SE ENCUENTREN INVOLUCRADOS ANIMALES Y SE REQUIERA LA INTERVENCION DEL IDPYBA</v>
          </cell>
          <cell r="BE200" t="str">
            <v>OFICINA JURIDICA</v>
          </cell>
          <cell r="BF200" t="str">
            <v xml:space="preserve"> DILIGENCIAS JUDICIALES, ADMINISTRATIVAS Y POLICIVAS</v>
          </cell>
          <cell r="BM200" t="str">
            <v>JESUS ALBERTO MARTINEZ CESPEDES</v>
          </cell>
          <cell r="BN200" t="str">
            <v>1 1. Inversión</v>
          </cell>
          <cell r="BO200" t="str">
            <v>7550-5</v>
          </cell>
          <cell r="BP200" t="str">
            <v>6 6: Prestacion de servicios</v>
          </cell>
          <cell r="BQ200" t="str">
            <v>360</v>
          </cell>
          <cell r="BS200">
            <v>167</v>
          </cell>
          <cell r="BT200">
            <v>6197070</v>
          </cell>
          <cell r="BU200" t="str">
            <v xml:space="preserve">1 1. Nacional </v>
          </cell>
          <cell r="BV200" t="str">
            <v>1 1. Ingresos Corrientes</v>
          </cell>
          <cell r="CY200">
            <v>0</v>
          </cell>
          <cell r="CZ200">
            <v>6197070</v>
          </cell>
          <cell r="DA200" t="str">
            <v>EJECUCION</v>
          </cell>
          <cell r="DB200">
            <v>6197070</v>
          </cell>
          <cell r="DC200">
            <v>0</v>
          </cell>
        </row>
        <row r="201">
          <cell r="F201">
            <v>138</v>
          </cell>
          <cell r="G201" t="str">
            <v>PA-138-2024</v>
          </cell>
          <cell r="H201" t="str">
            <v>CO1.PCCNTR.5838956</v>
          </cell>
          <cell r="I201">
            <v>45320</v>
          </cell>
          <cell r="J201" t="str">
            <v xml:space="preserve">1 1. Natural </v>
          </cell>
          <cell r="K201" t="str">
            <v>26 26-Persona Natural</v>
          </cell>
          <cell r="L201" t="str">
            <v>DAVID LEONARDO SUAZA</v>
          </cell>
          <cell r="M201">
            <v>1007351868</v>
          </cell>
          <cell r="N201">
            <v>8</v>
          </cell>
          <cell r="O201" t="str">
            <v>Bogotá</v>
          </cell>
          <cell r="P201">
            <v>36673</v>
          </cell>
          <cell r="Q201" t="str">
            <v>Bogotá</v>
          </cell>
          <cell r="R201" t="str">
            <v>1 1. Nacional</v>
          </cell>
          <cell r="S201" t="str">
            <v>3 3. Único Contratista</v>
          </cell>
          <cell r="T201" t="str">
            <v>CRA 7C 2 96 SIJR</v>
          </cell>
          <cell r="U201">
            <v>3165728175</v>
          </cell>
          <cell r="V201" t="str">
            <v>davidleonardosuazamadinez@gmail.com</v>
          </cell>
          <cell r="X201" t="str">
            <v>TECNOLOGIA EN DESARROLLO DE SOFTWARE</v>
          </cell>
          <cell r="Y201" t="str">
            <v>NO</v>
          </cell>
          <cell r="Z201" t="str">
            <v>NO</v>
          </cell>
          <cell r="AA201" t="str">
            <v>ANTIGUO</v>
          </cell>
          <cell r="AB201" t="str">
            <v>Ninguno</v>
          </cell>
          <cell r="AC201" t="str">
            <v>HOMBRE</v>
          </cell>
          <cell r="AD201" t="str">
            <v>N/A</v>
          </cell>
          <cell r="AE201" t="str">
            <v>N/A</v>
          </cell>
          <cell r="AF201" t="str">
            <v>N/A</v>
          </cell>
          <cell r="AG201" t="str">
            <v>N/A</v>
          </cell>
          <cell r="AH201" t="str">
            <v>https://community.secop.gov.co/Public/Tendering/ContractNoticePhases/View?PPI=CO1.PPI.29507965&amp;isFromPublicArea=True&amp;isModal=False</v>
          </cell>
          <cell r="AI201">
            <v>45320</v>
          </cell>
          <cell r="AJ201" t="str">
            <v>SIN ACTA DE INICIO</v>
          </cell>
          <cell r="AK201" t="str">
            <v>2 2. Meses</v>
          </cell>
          <cell r="AL201">
            <v>3</v>
          </cell>
          <cell r="AM201">
            <v>90</v>
          </cell>
          <cell r="AO201" t="str">
            <v>ENERO</v>
          </cell>
          <cell r="AP201">
            <v>6197070</v>
          </cell>
          <cell r="AQ201">
            <v>3</v>
          </cell>
          <cell r="AR201">
            <v>2065690</v>
          </cell>
          <cell r="AS201" t="str">
            <v>Tecnico I</v>
          </cell>
          <cell r="AT201" t="str">
            <v>1. Pesos Colombianos</v>
          </cell>
          <cell r="AU201" t="str">
            <v>17 17. Contrato de Prestación de Servicios</v>
          </cell>
          <cell r="AV201" t="str">
            <v>Contratos de prestación de servicios profesionales y de apoyo a la gestión</v>
          </cell>
          <cell r="AW201" t="str">
            <v xml:space="preserve">33 33-Servicios Apoyo a la Gestion de la Entidad (servicios administrativos) </v>
          </cell>
          <cell r="AX201" t="str">
            <v>NA</v>
          </cell>
          <cell r="AY201" t="str">
            <v>5 5. Contratación directa</v>
          </cell>
          <cell r="AZ201" t="str">
            <v>33 Prestación de Servicios Profesionales y Apoyo (5-8)</v>
          </cell>
          <cell r="BA201" t="str">
            <v>Prestación Servicios</v>
          </cell>
          <cell r="BB201" t="str">
            <v>1 1. Ley 80</v>
          </cell>
          <cell r="BC201" t="str">
            <v>BRINDAR ACOMPANAMIENTO TECNICO A LA OFICINA JURIDICA DEL IDPYBA EN EL DESARROLLO DE LAS DILIGENCIAS JUDICIALES, ADMINISTRATIVAS Y POLICIVAS EN LAS CUALES SE ENCUENTREN INVOLUCRADOS ANIMALES Y SE REQUIERA LA INTERVENClON DEL IDPYBA</v>
          </cell>
          <cell r="BE201" t="str">
            <v>OFICINA JURIDICA</v>
          </cell>
          <cell r="BF201" t="str">
            <v xml:space="preserve"> DILIGENCIAS JUDICIALES, ADMINISTRATIVAS Y POLICIVAS</v>
          </cell>
          <cell r="BM201" t="str">
            <v>JESUS ALBERTO MARTINEZ CESPEDES</v>
          </cell>
          <cell r="BN201" t="str">
            <v>1 1. Inversión</v>
          </cell>
          <cell r="BO201" t="str">
            <v>7550-5</v>
          </cell>
          <cell r="BP201" t="str">
            <v>6 6: Prestacion de servicios</v>
          </cell>
          <cell r="BQ201" t="str">
            <v>357</v>
          </cell>
          <cell r="BS201">
            <v>173</v>
          </cell>
          <cell r="BT201">
            <v>6197070</v>
          </cell>
          <cell r="BU201" t="str">
            <v xml:space="preserve">1 1. Nacional </v>
          </cell>
          <cell r="BV201" t="str">
            <v>1 1. Ingresos Corrientes</v>
          </cell>
          <cell r="CY201">
            <v>0</v>
          </cell>
          <cell r="CZ201">
            <v>6197070</v>
          </cell>
          <cell r="DA201" t="str">
            <v>EJECUCION</v>
          </cell>
          <cell r="DB201">
            <v>6197070</v>
          </cell>
          <cell r="DC201">
            <v>0</v>
          </cell>
        </row>
        <row r="202">
          <cell r="F202">
            <v>175</v>
          </cell>
          <cell r="G202" t="str">
            <v>PA-175-2024</v>
          </cell>
          <cell r="H202" t="str">
            <v>CO1.PCCNTR.5906866</v>
          </cell>
          <cell r="I202">
            <v>45329</v>
          </cell>
          <cell r="J202" t="str">
            <v xml:space="preserve">1 1. Natural </v>
          </cell>
          <cell r="K202" t="str">
            <v>26 26-Persona Natural</v>
          </cell>
          <cell r="L202" t="str">
            <v>CAMILA ANDREA LEMUS SABOGAL</v>
          </cell>
          <cell r="M202">
            <v>1033806570</v>
          </cell>
          <cell r="N202">
            <v>8</v>
          </cell>
          <cell r="O202" t="str">
            <v>Bogotá</v>
          </cell>
          <cell r="P202">
            <v>35920</v>
          </cell>
          <cell r="Q202" t="str">
            <v>Bogotá</v>
          </cell>
          <cell r="R202" t="str">
            <v>1 1. Nacional</v>
          </cell>
          <cell r="S202" t="str">
            <v>3 3. Único Contratista</v>
          </cell>
          <cell r="T202" t="str">
            <v>DG 49A SUR 13K 18</v>
          </cell>
          <cell r="U202">
            <v>2790783</v>
          </cell>
          <cell r="V202" t="str">
            <v>calemuss@unal.edu.co</v>
          </cell>
          <cell r="X202" t="str">
            <v xml:space="preserve">MEDICINA VETERINARIA </v>
          </cell>
          <cell r="AH202" t="str">
            <v>https://community.secop.gov.co/Public/Tendering/OpportunityDetail/Index?noticeUID=CO1.NTC.5609428&amp;isFromPublicArea=True&amp;isModal=False</v>
          </cell>
          <cell r="AI202">
            <v>45330</v>
          </cell>
          <cell r="AJ202">
            <v>45334</v>
          </cell>
          <cell r="AK202" t="str">
            <v>2 2. Meses</v>
          </cell>
          <cell r="AL202">
            <v>3</v>
          </cell>
          <cell r="AM202">
            <v>90</v>
          </cell>
          <cell r="AN202">
            <v>45412</v>
          </cell>
          <cell r="AO202" t="str">
            <v>FEBRERO</v>
          </cell>
          <cell r="AP202">
            <v>6197070</v>
          </cell>
          <cell r="AQ202">
            <v>3</v>
          </cell>
          <cell r="AR202">
            <v>2065690</v>
          </cell>
          <cell r="AS202" t="str">
            <v>Tecnico I</v>
          </cell>
          <cell r="AT202" t="str">
            <v>1. Pesos Colombianos</v>
          </cell>
          <cell r="AU202" t="str">
            <v>17 17. Contrato de Prestación de Servicios</v>
          </cell>
          <cell r="AV202" t="str">
            <v>Contratos de prestación de servicios profesionales y de apoyo a la gestión</v>
          </cell>
          <cell r="AW202" t="str">
            <v xml:space="preserve">33 33-Servicios Apoyo a la Gestion de la Entidad (servicios administrativos) </v>
          </cell>
          <cell r="BC202" t="str">
            <v>PRESTAR LOS SERVICIOS DE APOYO QUE SE REQUIERAN PARA LA ATENCION DE LOS CANINOS Y FELINOS INGRESADOS AL PROCEDIMIENTO DE ESTERILIZAClON EN EL PUNTO FIJO DE ESTERILIZAClON DE LA UNIDAD DE CUIDADO ANIMAL</v>
          </cell>
          <cell r="BD202" t="str">
            <v>1. Apoyar las actividades de recepción de caninos y felinos que ingresan al procedimiento quirúrgico de esterilización en el Punto Fijo de la Unidad de Cuidado Animal 2. Apoyar la verificación de la documentación requerida para la prestación del servicio de esterilización en el Punto Fijo de la Unidad de Cuidado Animal. 3. Diligenciar los documentos requeridos para la prestación del servicio de esterilización en el Punto Fijo de la Unidad de Cuidado Animal.4. Realizar las actividades de alistamiento necesarias para la ejecución de las actividades de esterilización quirúrgica en el Punto Fijo de la Unidad de Cuidado Animal. 5. Cumplir con la programación establecida por el líder del proceso, para apoyar la ejecución de procedimientos quirúrgicos de esterilización en el Punto Fijo de la Unidad de Cuidado Animal. 6. Apoyar la organización de la documentación producida y recibida en ejercicio de sus obligaciones de acuerdo con los procedimientos de gestión documental vigentes, así como gestionar las transferencias primarias conforme a la tabla de retención documental de la entidad. 7. Apoyar el correcto diligenciamiento y alimentación del instrumento de recolección de datos del programa de Esterilizaciones destinado para el punto fijo de la Unidad de Cuidado Animal. 8. Asistir a las mesas de trabajo y reuniones a las que sea convocado en cumplimiento del objeto contractual. 9.Las demás actividades que le sean asignadas por el supervisor del contrato.</v>
          </cell>
          <cell r="BE202" t="str">
            <v>SUBDIRECCIÓN DE ATENCION A LA FAUNA</v>
          </cell>
          <cell r="BF202" t="str">
            <v>PUNTO FIJO</v>
          </cell>
          <cell r="BN202" t="str">
            <v>1 1. Inversión</v>
          </cell>
          <cell r="BO202" t="str">
            <v>7551-4</v>
          </cell>
          <cell r="BP202" t="str">
            <v>6 6: Prestacion de servicios</v>
          </cell>
          <cell r="BQ202" t="str">
            <v>286</v>
          </cell>
          <cell r="BS202">
            <v>239</v>
          </cell>
          <cell r="BT202">
            <v>6197070</v>
          </cell>
          <cell r="BU202" t="str">
            <v xml:space="preserve">1 1. Nacional </v>
          </cell>
          <cell r="BV202" t="str">
            <v>1 1. Ingresos Corrientes</v>
          </cell>
          <cell r="CY202">
            <v>45412</v>
          </cell>
          <cell r="CZ202">
            <v>6197070</v>
          </cell>
          <cell r="DA202" t="str">
            <v>EJECUCION</v>
          </cell>
          <cell r="DB202">
            <v>6197070</v>
          </cell>
          <cell r="DC202">
            <v>0</v>
          </cell>
        </row>
        <row r="203">
          <cell r="F203">
            <v>176</v>
          </cell>
          <cell r="G203" t="str">
            <v>PA-176-2024</v>
          </cell>
          <cell r="H203" t="str">
            <v>CO1.PCCNTR.5906876</v>
          </cell>
          <cell r="I203">
            <v>45329</v>
          </cell>
          <cell r="J203" t="str">
            <v xml:space="preserve">1 1. Natural </v>
          </cell>
          <cell r="K203" t="str">
            <v>26 26-Persona Natural</v>
          </cell>
          <cell r="L203" t="str">
            <v>JONATHAN FERLY DUQUE RUIZ</v>
          </cell>
          <cell r="M203">
            <v>1022338545</v>
          </cell>
          <cell r="N203">
            <v>5</v>
          </cell>
          <cell r="O203" t="str">
            <v>Bogotá</v>
          </cell>
          <cell r="P203">
            <v>32043</v>
          </cell>
          <cell r="Q203" t="str">
            <v>Bogotá</v>
          </cell>
          <cell r="R203" t="str">
            <v>1 1. Nacional</v>
          </cell>
          <cell r="S203" t="str">
            <v>3 3. Único Contratista</v>
          </cell>
          <cell r="T203" t="str">
            <v xml:space="preserve">CRA 69F 6C 28      </v>
          </cell>
          <cell r="U203">
            <v>3204435216</v>
          </cell>
          <cell r="V203" t="str">
            <v>jonathan_zoltan@hotmail.com</v>
          </cell>
          <cell r="X203" t="str">
            <v>BACHILLER/ TECNICO AUXILIAR EN VETERINARIA</v>
          </cell>
          <cell r="AH203" t="str">
            <v>https://community.secop.gov.co/Public/Tendering/OpportunityDetail/Index?noticeUID=CO1.NTC.5609810&amp;isFromPublicArea=True&amp;isModal=False</v>
          </cell>
          <cell r="AI203">
            <v>45330</v>
          </cell>
          <cell r="AJ203">
            <v>45334</v>
          </cell>
          <cell r="AK203" t="str">
            <v>2 2. Meses</v>
          </cell>
          <cell r="AL203">
            <v>3</v>
          </cell>
          <cell r="AM203">
            <v>90</v>
          </cell>
          <cell r="AN203">
            <v>45412</v>
          </cell>
          <cell r="AO203" t="str">
            <v>FEBRERO</v>
          </cell>
          <cell r="AP203">
            <v>6197070</v>
          </cell>
          <cell r="AQ203">
            <v>3</v>
          </cell>
          <cell r="AR203">
            <v>2065690</v>
          </cell>
          <cell r="AS203" t="str">
            <v>Tecnico I</v>
          </cell>
          <cell r="AT203" t="str">
            <v>1. Pesos Colombianos</v>
          </cell>
          <cell r="AU203" t="str">
            <v>17 17. Contrato de Prestación de Servicios</v>
          </cell>
          <cell r="AV203" t="str">
            <v>Contratos de prestación de servicios profesionales y de apoyo a la gestión</v>
          </cell>
          <cell r="AW203" t="str">
            <v xml:space="preserve">33 33-Servicios Apoyo a la Gestion de la Entidad (servicios administrativos) </v>
          </cell>
          <cell r="BC203" t="str">
            <v>PRESTAR LOS SERVICIOS DE APOYO QUE SE REQUIERAN PARA LA ATENCION DE LOS CANINOS Y FELINOS INGRESADOS AL PROCEDIMIENTO DE ESTERILIZAClON EN EL PUNTO FIJO DE ESTERILIZAClON DE LA UNIDAD DE CUIDADO ANIMAL</v>
          </cell>
          <cell r="BE203" t="str">
            <v>SUBDIRECCIÓN DE ATENCION A LA FAUNA</v>
          </cell>
          <cell r="BF203" t="str">
            <v>PUNTO FIJO</v>
          </cell>
          <cell r="BN203" t="str">
            <v>1 1. Inversión</v>
          </cell>
          <cell r="BO203" t="str">
            <v>7551-4</v>
          </cell>
          <cell r="BP203" t="str">
            <v>6 6: Prestacion de servicios</v>
          </cell>
          <cell r="BQ203" t="str">
            <v>282</v>
          </cell>
          <cell r="BS203">
            <v>240</v>
          </cell>
          <cell r="BT203">
            <v>6197070</v>
          </cell>
          <cell r="BU203" t="str">
            <v xml:space="preserve">1 1. Nacional </v>
          </cell>
          <cell r="BV203" t="str">
            <v>1 1. Ingresos Corrientes</v>
          </cell>
          <cell r="CY203">
            <v>45412</v>
          </cell>
          <cell r="CZ203">
            <v>6197070</v>
          </cell>
          <cell r="DA203" t="str">
            <v>EJECUCION</v>
          </cell>
          <cell r="DB203">
            <v>6197070</v>
          </cell>
          <cell r="DC203">
            <v>0</v>
          </cell>
        </row>
        <row r="204">
          <cell r="F204">
            <v>183</v>
          </cell>
          <cell r="G204" t="str">
            <v>PA-183-2024</v>
          </cell>
          <cell r="H204" t="str">
            <v>CO1.PCCNTR.5906870</v>
          </cell>
          <cell r="I204">
            <v>45329</v>
          </cell>
          <cell r="J204" t="str">
            <v xml:space="preserve">1 1. Natural </v>
          </cell>
          <cell r="K204" t="str">
            <v>26 26-Persona Natural</v>
          </cell>
          <cell r="L204" t="str">
            <v>NICOLE VALERIA PABON RODRIGUEZ</v>
          </cell>
          <cell r="M204">
            <v>1001815061</v>
          </cell>
          <cell r="N204">
            <v>8</v>
          </cell>
          <cell r="O204" t="str">
            <v>Bogota</v>
          </cell>
          <cell r="P204">
            <v>37246</v>
          </cell>
          <cell r="Q204" t="str">
            <v>Bogota</v>
          </cell>
          <cell r="R204" t="e">
            <v>#N/A</v>
          </cell>
          <cell r="S204" t="e">
            <v>#N/A</v>
          </cell>
          <cell r="T204" t="str">
            <v>CL 5 BIS 58 B 77</v>
          </cell>
          <cell r="U204">
            <v>6014883769</v>
          </cell>
          <cell r="V204" t="str">
            <v>valeria013020@hotmail.com</v>
          </cell>
          <cell r="X204" t="str">
            <v>DERECHO</v>
          </cell>
          <cell r="AA204" t="str">
            <v>NUEVO</v>
          </cell>
          <cell r="AH204" t="str">
            <v>https://community.secop.gov.co/Public/Tendering/OpportunityDetail/Index?noticeUID=CO1.NTC.5610980&amp;isFromPublicArea=True&amp;isModal=False</v>
          </cell>
          <cell r="AI204">
            <v>45330</v>
          </cell>
          <cell r="AJ204">
            <v>45330</v>
          </cell>
          <cell r="AK204" t="str">
            <v>2 2. Meses</v>
          </cell>
          <cell r="AL204">
            <v>3</v>
          </cell>
          <cell r="AM204">
            <v>90</v>
          </cell>
          <cell r="AN204">
            <v>45412</v>
          </cell>
          <cell r="AO204" t="str">
            <v>FEBRERO</v>
          </cell>
          <cell r="AP204">
            <v>5715076</v>
          </cell>
          <cell r="AQ204">
            <v>3</v>
          </cell>
          <cell r="AR204">
            <v>2065690</v>
          </cell>
          <cell r="AS204" t="str">
            <v>Tecnico I</v>
          </cell>
          <cell r="AT204" t="str">
            <v>1. Pesos Colombianos</v>
          </cell>
          <cell r="AU204" t="str">
            <v>17 17. Contrato de Prestación de Servicios</v>
          </cell>
          <cell r="AV204" t="str">
            <v>Contratos de prestación de servicios profesionales y de apoyo a la gestión</v>
          </cell>
          <cell r="AW204" t="str">
            <v xml:space="preserve">33 33-Servicios Apoyo a la Gestion de la Entidad (servicios administrativos) </v>
          </cell>
          <cell r="BC204" t="str">
            <v>PRESTAR LOS SERVICIOS TÉCNICOS DE APOYO A CONTROL INTERNO EN EL EJERCICIO DE LAS AUDITORIAS Y SEGUIMIENTO DEL PROCESO DE EVALUACIÓN Y CONTROL DE LA GESTIÓN DEL INSTITUTO DISTRITAL DE PROTECCIÓN Y BIENESTAR ANIMAL</v>
          </cell>
          <cell r="BD204" t="str">
            <v>1. Acompañar en todas las funciones de Control Interno del Instituto Distrital de Bienestar y Protección Animal de conformidad con la normativa vigente que las regula. 2. Desarrollar actividades de planeación y presentación de los informes de ley y auditorías internas de los procesos del Instituto, de acuerdo con el Plan Anual de Auditorias de la vigencia 2024 y la normativa vigente. 3. Apoyar la evaluación de manera independiente la administración de los riesgos institucionales y la efectividad de los planes de mejoramiento de la entidad, bajo la implementación Modelo de Integrado de Planeación y Gestión. 4. Apoyar el análisis de los informes de auditoria con el Asesor de Control Interno y realizar ajustes o modificaciones necesarias. 5. Asistir a las reuniones que sean programadas por el Asesor de Control Interno o en las que se requiera la presencia del equipo de Control Interno. 6. Desempeñar las demás actividades que sean asignadas por el supervisor del contrato</v>
          </cell>
          <cell r="BE204" t="str">
            <v>OFICINA ASESORA DE CONTROL INTERNO</v>
          </cell>
          <cell r="BF204" t="str">
            <v>APOYO TECNICO</v>
          </cell>
          <cell r="BN204" t="str">
            <v>1 1. Inversión</v>
          </cell>
          <cell r="BO204" t="str">
            <v>7550-6</v>
          </cell>
          <cell r="BP204" t="str">
            <v>6 6: Prestacion de servicios</v>
          </cell>
          <cell r="BQ204" t="str">
            <v>121</v>
          </cell>
          <cell r="BS204">
            <v>241</v>
          </cell>
          <cell r="BT204">
            <v>5715076</v>
          </cell>
          <cell r="BU204" t="str">
            <v xml:space="preserve">1 1. Nacional </v>
          </cell>
          <cell r="BV204" t="str">
            <v>1 1. Ingresos Corrientes</v>
          </cell>
          <cell r="CY204">
            <v>45412</v>
          </cell>
          <cell r="CZ204">
            <v>5715076</v>
          </cell>
          <cell r="DA204" t="str">
            <v>EJECUCION</v>
          </cell>
          <cell r="DB204">
            <v>5715076</v>
          </cell>
          <cell r="DC204">
            <v>0</v>
          </cell>
        </row>
        <row r="205">
          <cell r="F205">
            <v>184</v>
          </cell>
          <cell r="G205" t="str">
            <v>PA-184-2024</v>
          </cell>
          <cell r="H205" t="str">
            <v>CO1.PCCNTR.5930872</v>
          </cell>
          <cell r="I205">
            <v>45324</v>
          </cell>
          <cell r="J205" t="str">
            <v xml:space="preserve">1 1. Natural </v>
          </cell>
          <cell r="K205" t="str">
            <v>26 26-Persona Natural</v>
          </cell>
          <cell r="L205" t="str">
            <v>LAURA MALDONADO GARZON</v>
          </cell>
          <cell r="M205">
            <v>1032501280</v>
          </cell>
          <cell r="N205">
            <v>3</v>
          </cell>
          <cell r="O205" t="str">
            <v>Bogota</v>
          </cell>
          <cell r="P205">
            <v>36116</v>
          </cell>
          <cell r="Q205" t="str">
            <v>Bogota</v>
          </cell>
          <cell r="R205" t="e">
            <v>#N/A</v>
          </cell>
          <cell r="S205" t="e">
            <v>#N/A</v>
          </cell>
          <cell r="T205" t="str">
            <v>CL 45 SUR 82 32</v>
          </cell>
          <cell r="U205">
            <v>6014518287</v>
          </cell>
          <cell r="V205" t="str">
            <v>lalamg19@gmail.com</v>
          </cell>
          <cell r="X205" t="str">
            <v>INGENIERIA AMBIENTAL</v>
          </cell>
          <cell r="AA205" t="str">
            <v>NUEVO</v>
          </cell>
          <cell r="AH205" t="str">
            <v>https://community.secop.gov.co/Public/Tendering/OpportunityDetail/Index?noticeUID=CO1.NTC.5639191&amp;isFromPublicArea=True&amp;isModal=False</v>
          </cell>
          <cell r="AI205">
            <v>45335</v>
          </cell>
          <cell r="AJ205" t="str">
            <v>SIN ACTA DE INICIO</v>
          </cell>
          <cell r="AK205" t="str">
            <v>1 1. Días</v>
          </cell>
          <cell r="AL205">
            <v>46</v>
          </cell>
          <cell r="AM205">
            <v>46</v>
          </cell>
          <cell r="AN205">
            <v>45412</v>
          </cell>
          <cell r="AO205" t="str">
            <v>FEBRERO</v>
          </cell>
          <cell r="AP205">
            <v>5233081</v>
          </cell>
          <cell r="AQ205">
            <v>3</v>
          </cell>
          <cell r="AR205">
            <v>2065690</v>
          </cell>
          <cell r="AS205" t="str">
            <v>Tecnico I</v>
          </cell>
          <cell r="AT205" t="str">
            <v>1. Pesos Colombianos</v>
          </cell>
          <cell r="AU205" t="str">
            <v>17 17. Contrato de Prestación de Servicios</v>
          </cell>
          <cell r="AV205" t="str">
            <v>Contratos de prestación de servicios profesionales y de apoyo a la gestión</v>
          </cell>
          <cell r="AW205" t="str">
            <v xml:space="preserve">33 33-Servicios Apoyo a la Gestion de la Entidad (servicios administrativos) </v>
          </cell>
          <cell r="BC205" t="str">
            <v>BRINDAR ACOMPANAMIENTO TECNICO A LA OFICINA JURIDICA DEL IDPYBA EN EL DESARROLLO DE LAS DILIGENCIAS JUDICIALES, ADMINISTRATIVAS Y POLICIVAS EN LAS CUALES SE ENCUENTREN INVOLUCRADOS ANIMALES ASl COMO LAS ACTIVIDADES DE GESTldN DOCUMENTAL DE LA ENTIDAD</v>
          </cell>
          <cell r="BD205" t="str">
            <v>1. Acompañar las diligencias judiciales, administrativas y policivas en las cuales se encuentren involucrados animales y se requiera la intervención del instituto distrital de protección y bienestar animal, con el fin de velar por la protección y bienestar de los animales, de acuerdo con el cumplimento del Procedimiento de Diligencias Judiciales y demás lineamientos de la entidad: esto es el diligenciamiento del Informe de acompañamiento diligencias juridiciales y la realización del archivo digital de las mismas, en la carpeta que el supervisor indique. 2. Actualizar semanalmente el cuadro de Reparto y seguimiento Diligencias Judiciales de acuerdo con las asignadas. 3. Participar en las reuniones a las que convoque la Oficina Jurídica u otras dependencias con relación al objeto y las obligaciones contractuales. 4. Apoyar en la revisión, organización y archivo de la documentación de la OJ, de acuerdo con la normativa y de gestión documental. 5. Las demás que le sean asignadas por el supervisor
y que estén directamente relacionados con el objeto contractual.</v>
          </cell>
          <cell r="BE205" t="str">
            <v>OFICINA JURIDICA</v>
          </cell>
          <cell r="BF205" t="str">
            <v xml:space="preserve"> DILIGENCIAS JUDICIALES, ADMINISTRATIVAS Y POLICIVAS</v>
          </cell>
          <cell r="BN205" t="str">
            <v>1 1. Inversión</v>
          </cell>
          <cell r="BO205" t="str">
            <v>7550-5</v>
          </cell>
          <cell r="BP205" t="str">
            <v>6 6: Prestacion de servicios</v>
          </cell>
          <cell r="BQ205" t="str">
            <v>358</v>
          </cell>
          <cell r="BS205">
            <v>269</v>
          </cell>
          <cell r="BT205">
            <v>5233081</v>
          </cell>
          <cell r="BU205" t="str">
            <v xml:space="preserve">1 1. Nacional </v>
          </cell>
          <cell r="BV205" t="str">
            <v>1 1. Ingresos Corrientes</v>
          </cell>
          <cell r="CY205">
            <v>45412</v>
          </cell>
          <cell r="CZ205">
            <v>5233081</v>
          </cell>
          <cell r="DA205" t="str">
            <v>EJECUCION</v>
          </cell>
          <cell r="DB205">
            <v>5233081</v>
          </cell>
          <cell r="DC205">
            <v>0</v>
          </cell>
        </row>
        <row r="206">
          <cell r="F206">
            <v>194</v>
          </cell>
          <cell r="G206" t="str">
            <v>PA-194-2024</v>
          </cell>
          <cell r="H206" t="str">
            <v>CO1.PCCNTR.5920661</v>
          </cell>
          <cell r="I206">
            <v>45331</v>
          </cell>
          <cell r="J206" t="str">
            <v xml:space="preserve">1 1. Natural </v>
          </cell>
          <cell r="K206" t="str">
            <v>26 26-Persona Natural</v>
          </cell>
          <cell r="L206" t="str">
            <v>DIEGO ANDRES ROZO CAMARGO</v>
          </cell>
          <cell r="M206">
            <v>79732129</v>
          </cell>
          <cell r="N206">
            <v>1</v>
          </cell>
          <cell r="O206" t="str">
            <v>Bogota</v>
          </cell>
          <cell r="P206">
            <v>29121</v>
          </cell>
          <cell r="Q206" t="str">
            <v>Bogota</v>
          </cell>
          <cell r="R206" t="e">
            <v>#N/A</v>
          </cell>
          <cell r="S206" t="e">
            <v>#N/A</v>
          </cell>
          <cell r="T206" t="str">
            <v>AC 44 G SUR 72 B 69 SUR</v>
          </cell>
          <cell r="U206" t="str">
            <v>NO REPORTA</v>
          </cell>
          <cell r="V206" t="str">
            <v>trecerozoo@gmail.com</v>
          </cell>
          <cell r="X206" t="str">
            <v>TECNOLOGIA EN ELECTRICIDAD INDUSTRITAL</v>
          </cell>
          <cell r="AA206" t="str">
            <v>NUEVO</v>
          </cell>
          <cell r="AH206" t="str">
            <v>https://community.secop.gov.co/Public/Tendering/OpportunityDetail/Index?noticeUID=CO1.NTC.5626395&amp;isFromPublicArea=True&amp;isModal=False</v>
          </cell>
          <cell r="AI206">
            <v>45331</v>
          </cell>
          <cell r="AJ206">
            <v>45334</v>
          </cell>
          <cell r="AK206" t="str">
            <v>2 2. Meses</v>
          </cell>
          <cell r="AL206">
            <v>3</v>
          </cell>
          <cell r="AM206">
            <v>90</v>
          </cell>
          <cell r="AN206">
            <v>45412</v>
          </cell>
          <cell r="AO206" t="str">
            <v>FEBRERO</v>
          </cell>
          <cell r="AP206">
            <v>6197070</v>
          </cell>
          <cell r="AQ206">
            <v>3</v>
          </cell>
          <cell r="AR206">
            <v>2065690</v>
          </cell>
          <cell r="AS206" t="str">
            <v>Tecnico I</v>
          </cell>
          <cell r="AT206" t="str">
            <v>1. Pesos Colombianos</v>
          </cell>
          <cell r="AU206" t="str">
            <v>17 17. Contrato de Prestación de Servicios</v>
          </cell>
          <cell r="AV206" t="str">
            <v>Contratos de prestación de servicios profesionales y de apoyo a la gestión</v>
          </cell>
          <cell r="AW206" t="str">
            <v xml:space="preserve">33 33-Servicios Apoyo a la Gestion de la Entidad (servicios administrativos) </v>
          </cell>
          <cell r="BC206" t="str">
            <v>ASISITIR EN LA PRESTACIÓN DE LOS SERVICIOS DE MANTENIMIENTO INTEGRAL, CUSTODIA Y SEGUIMIENTO DE EQUIPOS, MOBILIARIO Y EQUIPOS DE LA UNIDAD DE CUIDADO ANIMAL, DEL INSTITUTO DISTRITAL DE PROTECCIÓN Y BIENESTAR ANIMAL</v>
          </cell>
          <cell r="BE206" t="str">
            <v>SUBDIRECCIÓN DE ATENCION A LA FAUNA</v>
          </cell>
          <cell r="BF206" t="str">
            <v>MANTENIMIENTO</v>
          </cell>
          <cell r="BN206" t="str">
            <v>1 1. Inversión</v>
          </cell>
          <cell r="BO206" t="str">
            <v>7551-2</v>
          </cell>
          <cell r="BP206" t="str">
            <v>6 6: Prestacion de servicios</v>
          </cell>
          <cell r="BQ206" t="str">
            <v>183</v>
          </cell>
          <cell r="BS206">
            <v>254</v>
          </cell>
          <cell r="BT206">
            <v>6197070</v>
          </cell>
          <cell r="BU206" t="str">
            <v xml:space="preserve">1 1. Nacional </v>
          </cell>
          <cell r="BV206" t="str">
            <v>1 1. Ingresos Corrientes</v>
          </cell>
          <cell r="CY206">
            <v>45412</v>
          </cell>
          <cell r="CZ206">
            <v>6197070</v>
          </cell>
          <cell r="DA206" t="str">
            <v>EJECUCION</v>
          </cell>
          <cell r="DB206">
            <v>6197070</v>
          </cell>
          <cell r="DC206">
            <v>0</v>
          </cell>
        </row>
        <row r="207">
          <cell r="F207">
            <v>240</v>
          </cell>
          <cell r="G207" t="str">
            <v>PA-240-2024</v>
          </cell>
          <cell r="H207" t="str">
            <v>CO1.PCCNTR.6014494</v>
          </cell>
          <cell r="I207">
            <v>45349</v>
          </cell>
          <cell r="J207" t="str">
            <v xml:space="preserve">1 1. Natural </v>
          </cell>
          <cell r="K207" t="str">
            <v>26 26-Persona Natural</v>
          </cell>
          <cell r="L207" t="str">
            <v>MABEL PAOLA LARA LAGUNA</v>
          </cell>
          <cell r="M207">
            <v>1031173853</v>
          </cell>
          <cell r="N207">
            <v>1</v>
          </cell>
          <cell r="O207" t="str">
            <v>Bogotá</v>
          </cell>
          <cell r="P207">
            <v>35817</v>
          </cell>
          <cell r="Q207" t="str">
            <v>Bogotá</v>
          </cell>
          <cell r="R207" t="str">
            <v>1 1. Nacional</v>
          </cell>
          <cell r="S207" t="str">
            <v>3 3. Único Contratista</v>
          </cell>
          <cell r="T207" t="str">
            <v>CRA 17 G BIS 79-06 SUR</v>
          </cell>
          <cell r="U207">
            <v>3502710198</v>
          </cell>
          <cell r="V207" t="str">
            <v>mp24lara@gmail.com</v>
          </cell>
          <cell r="X207" t="str">
            <v>AUXILIAR EN CLINICA VETERINARIA Y CUIDADO ANIMAL</v>
          </cell>
          <cell r="AH207" t="str">
            <v>https://community.secop.gov.co/Public/Tendering/ContractNoticePhases/View?PPI=CO1.PPI.30193841&amp;isFromPublicArea=True&amp;isModal=False</v>
          </cell>
          <cell r="AI207">
            <v>45350</v>
          </cell>
          <cell r="AJ207">
            <v>45355</v>
          </cell>
          <cell r="AK207" t="str">
            <v>2 2. Meses</v>
          </cell>
          <cell r="AL207">
            <v>3</v>
          </cell>
          <cell r="AM207">
            <v>90</v>
          </cell>
          <cell r="AN207">
            <v>45412</v>
          </cell>
          <cell r="AO207" t="str">
            <v>FEBRERO</v>
          </cell>
          <cell r="AP207">
            <v>6197070</v>
          </cell>
          <cell r="AQ207">
            <v>3</v>
          </cell>
          <cell r="AR207">
            <v>2065690</v>
          </cell>
          <cell r="AS207" t="str">
            <v>Tecnico I</v>
          </cell>
          <cell r="AT207" t="str">
            <v>1. Pesos Colombianos</v>
          </cell>
          <cell r="AU207" t="str">
            <v>17 17. Contrato de Prestación de Servicios</v>
          </cell>
          <cell r="AV207" t="str">
            <v>Contratos de prestación de servicios profesionales y de apoyo a la gestión</v>
          </cell>
          <cell r="AW207" t="str">
            <v xml:space="preserve">33 33-Servicios Apoyo a la Gestion de la Entidad (servicios administrativos) </v>
          </cell>
          <cell r="BC207" t="str">
            <v>PRESTAR LOS SERVICIOS DE APOYO QUE SE REQUIERAN PARA LA ATENCION DE LOS CANINOS Y FELINOS INGRESADOS AL PROCEDIMIENTO DE ESTERILIZACION EN EL PUNTO FIJO DE ESTERILIZACldN DE LA UNIDAD DE CUIDADO ANIMAL</v>
          </cell>
          <cell r="BD207" t="str">
            <v>1. Apoyar las actividades de recepción de caninos y felinos que ingresan al procedimiento quirúrgico de esterilización en el Punto Fijo de la Unidad de Cuidado Animal. 2. Apoyar la verificación de la documentación requerida para la prestación del servicio de esterilización en el Punto Fijo de la Unidad de Cuidado Animal. 3. Diligenciar los documentos requeridos para la prestación del servicio de esterilización en el Punto Fijo de la Unidad de Cuidado Animal. 4. Realizar las actividades de alistamiento necesarias para la ejecución de las actividades de esterilización quirúrgica en el Punto Fijo de la Unidad de Cuidado Animal. 5. Cumplir con la programación establecida por el líder del proceso, para apoyar la ejecución de procedimientos quirúrgicos de esterilización en el Punto Fijo de la Unidad de Cuidado Animal. 6. Apoyar la organización de la documentación producida y recibida en ejercicio de sus obligaciones de acuerdo con los procedimientos de gestión documental vigentes, así como gestionar las transferencias primarias conforme a la Tabla de Retención Documental de la entidad. 7. Apoyar el correcto diligenciamiento y alimentación del instrumento de recolección de datos del programada de Esterilizaciones destinado para el punto fijo de la Unidad de Cuidado Animal. 8. Asistir a las mesas de trabajo y reuniones a las que sea convocado en cumplimiento del objeto contractual. 9. Las demás actividades que le sean asignadas por el supervisor del contrato.</v>
          </cell>
          <cell r="BE207" t="str">
            <v>SUBDIRECCIÓN DE ATENCION A LA FAUNA</v>
          </cell>
          <cell r="BF207" t="str">
            <v>PUNTO FIJO</v>
          </cell>
          <cell r="BN207" t="str">
            <v>1 1. Inversión</v>
          </cell>
          <cell r="BO207" t="str">
            <v>7551-4</v>
          </cell>
          <cell r="BP207" t="str">
            <v>6 6: Prestacion de servicios</v>
          </cell>
          <cell r="BQ207" t="str">
            <v>287</v>
          </cell>
          <cell r="BS207">
            <v>312</v>
          </cell>
          <cell r="BT207">
            <v>6197070</v>
          </cell>
          <cell r="BU207" t="str">
            <v xml:space="preserve">1 1. Nacional </v>
          </cell>
          <cell r="BV207" t="str">
            <v>1 1. Ingresos Corrientes</v>
          </cell>
          <cell r="CY207">
            <v>45412</v>
          </cell>
          <cell r="CZ207">
            <v>6197070</v>
          </cell>
          <cell r="DA207" t="str">
            <v>EJECUCION</v>
          </cell>
          <cell r="DB207">
            <v>6197070</v>
          </cell>
          <cell r="DC207">
            <v>0</v>
          </cell>
        </row>
        <row r="208">
          <cell r="F208">
            <v>15</v>
          </cell>
          <cell r="G208" t="str">
            <v>PA-015-2024</v>
          </cell>
          <cell r="H208" t="str">
            <v>CO1.PCCNTR.5729542</v>
          </cell>
          <cell r="I208">
            <v>45302</v>
          </cell>
          <cell r="J208" t="str">
            <v xml:space="preserve">1 1. Natural </v>
          </cell>
          <cell r="K208" t="str">
            <v>26 26-Persona Natural</v>
          </cell>
          <cell r="L208" t="str">
            <v>NELLY DEL SOCORRO NINO RAMIREZ</v>
          </cell>
          <cell r="M208">
            <v>1121832854</v>
          </cell>
          <cell r="N208">
            <v>3</v>
          </cell>
          <cell r="O208" t="str">
            <v>Villavicencio</v>
          </cell>
          <cell r="P208">
            <v>31893</v>
          </cell>
          <cell r="Q208" t="str">
            <v>Bogotá</v>
          </cell>
          <cell r="R208" t="str">
            <v>1 1. Nacional</v>
          </cell>
          <cell r="S208" t="str">
            <v>3 3. Único Contratista</v>
          </cell>
          <cell r="T208" t="str">
            <v xml:space="preserve">TV 24 59 53 AP 301 </v>
          </cell>
          <cell r="U208">
            <v>3213982876</v>
          </cell>
          <cell r="V208" t="str">
            <v xml:space="preserve">nelly.nr@hotmail.com  </v>
          </cell>
          <cell r="X208" t="str">
            <v>BACHILLER</v>
          </cell>
          <cell r="Y208" t="str">
            <v>NO</v>
          </cell>
          <cell r="Z208" t="str">
            <v>NO</v>
          </cell>
          <cell r="AA208" t="str">
            <v>ANTIGUO</v>
          </cell>
          <cell r="AB208" t="str">
            <v>Ninguno</v>
          </cell>
          <cell r="AC208" t="str">
            <v>MUJER</v>
          </cell>
          <cell r="AD208" t="str">
            <v>N/A</v>
          </cell>
          <cell r="AE208" t="str">
            <v>N/A</v>
          </cell>
          <cell r="AF208" t="str">
            <v>N/A</v>
          </cell>
          <cell r="AG208" t="str">
            <v>N/A</v>
          </cell>
          <cell r="AH208" t="str">
            <v>https://community.secop.gov.co/Public/Tendering/OpportunityDetail/Index?noticeUID=CO1.NTC.5417097&amp;isFromPublicArea=True&amp;isModal=False</v>
          </cell>
          <cell r="AI208">
            <v>45302</v>
          </cell>
          <cell r="AJ208">
            <v>45304</v>
          </cell>
          <cell r="AK208" t="str">
            <v>2 2. Meses</v>
          </cell>
          <cell r="AL208">
            <v>3</v>
          </cell>
          <cell r="AM208">
            <v>90</v>
          </cell>
          <cell r="AN208">
            <v>45394</v>
          </cell>
          <cell r="AO208" t="str">
            <v>ENERO</v>
          </cell>
          <cell r="AP208">
            <v>6330000</v>
          </cell>
          <cell r="AQ208">
            <v>3</v>
          </cell>
          <cell r="AR208">
            <v>2110000</v>
          </cell>
          <cell r="AS208" t="str">
            <v>Tecnico II</v>
          </cell>
          <cell r="AT208" t="str">
            <v>1. Pesos Colombianos</v>
          </cell>
          <cell r="AU208" t="str">
            <v>17 17. Contrato de Prestación de Servicios</v>
          </cell>
          <cell r="AV208" t="str">
            <v>Contratos de prestación de servicios profesionales y de apoyo a la gestión</v>
          </cell>
          <cell r="AW208" t="str">
            <v xml:space="preserve">33 33-Servicios Apoyo a la Gestion de la Entidad (servicios administrativos) </v>
          </cell>
          <cell r="AX208" t="str">
            <v>NA</v>
          </cell>
          <cell r="AY208" t="str">
            <v>5 5. Contratación directa</v>
          </cell>
          <cell r="AZ208" t="str">
            <v>33 Prestación de Servicios Profesionales y Apoyo (5-8)</v>
          </cell>
          <cell r="BA208" t="str">
            <v>Prestación Servicios</v>
          </cell>
          <cell r="BB208" t="str">
            <v>1 1. Ley 80</v>
          </cell>
          <cell r="BC208" t="str">
            <v>PRESTAR SERVICIOS PARA GESTIONAR, ORIENTAR, ELABORAR, ENLAZAR Y EMITIR RESPUESTA A LAS SOLICITUDES DE ATENClON A DENUNC1AS DE MALTRATO ANIMAL Y URGENC1AS Y EMERGENCIAS VETERINARIAS, PRESENTADAS POR LA CIUDADANIA EN EL MARCO DE LA PROTECCION Y BIENESTAR ANIMAL Y ARTICULACION CON LAS DIFERENTES ENTIDADES DISTRITALES.</v>
          </cell>
          <cell r="BD208" t="str">
            <v>1. Crear y actualizar el incidente en la plataforma misional SIPYBA de los casos reportados por la línea única de Emergencias 123 e IDIGER (SIRE). 2. Crear los incidentes reportados por entidades externas para la atención de casos relacionados con animales en el Distrito capital. 3.Verificacibn, confirmación de dates, solicitud de evidencias y elaboración de reporte descriptive de los casos de la línea 123, para que el Medico Veterinario determine el tipo de atención de acuerdo con los programas del IDPYBA (Urgencias Veterinarias, Brigadas Medicas Veterinarias, Escuadrón Anticrueldad, Huellitas de la calle y CES) 4. Elaborar el reporte descriptive de los incidentes tramitados por la línea 123, para remisión a las Entidades externas como: Alcaldía Locates, Grupo Especial para la lucha Contra el Maltrato Animal - GELMA, Secretaria Distrital salud de Bogotá - SDS y Secretaria Distrital de Ambiente - SDA. 5. Crear los respectivos incidentes para el ingreso de animales por abandono en la Unidad de Cuidado Animal. 6. Solicitar apoyo de cuadrante a la policía de Vigilancia en los cases requeridos para: a) Animales amarrados en via publica. b) Maltratos en flagrancia. c) conciliación per atropellamiento d) Conciliación per agresión entre animales de compañía e) Animales encerrados en vehículos f)Animales abandonados en predios privados y en riesgo vital g) Verificación de situaciones o animales postrados en vias publicas h) Llamados de atención para animales de manejo especial sin bozal. 7. Realizar la actualización del cierre de cases tramitados en la plataforma SIPYBA de acuerdo con el reporte generado per los programas de Urgencias Veterinarias y Escuadrón Anticrueldad. 8. Descargar y enviar diariamente, la base de la plataforma misional SIPYBA de los casos creados y gestionados en la línea 123, al líder de Grupo Enlace. 9. Recepcionar y crear el incidente, diligenciando toda la información requerida en la plataforma misional SIPYBA, suministrada por el ciudadano en las Hamadas que ingresan por la línea Contra el Maltrato Animal. 10. Brindar apoyo en actividades administrativas relacionadas con los procesos de la línea 123 y línea Contra el Maltrato Animal. 11. Asistir de manera virtual o presencial a la reunión mensual convocada por el líder del programa. 12. Asistir a capacitaciones, inducciones y actividades de fortalecimiento con los diferentes programadas internes o con otras Entidades externas para el mejoramiento de los procesos del Grupo Enlace. 13. Realizar ajustes y correcciones mensuales en la plataforma misional SIPYBA de los hallazgos o novedades encontradas, en la revisión de las bases de la línea 123 y línea Contra el Maltrato Animal. 14. Apoyar las jornadas de adopciones o brigadas médicas en las que se solicite el acompañamiento. 15. Asistir a las reuniones de manera virtual o presencial que sean programadas por el supervisor del contrato. 16. Los demás que sean asignadas por el supervisor del contrato.</v>
          </cell>
          <cell r="BE208" t="str">
            <v>SUBDIRECCIÓN DE ATENCION A LA FAUNA</v>
          </cell>
          <cell r="BF208" t="str">
            <v>LINEA 123</v>
          </cell>
          <cell r="BH208">
            <v>1105673572</v>
          </cell>
          <cell r="BI208">
            <v>0</v>
          </cell>
          <cell r="BJ208" t="str">
            <v>OSCAR ALEXANDER JIMENEZ MANTHA</v>
          </cell>
          <cell r="BK208" t="str">
            <v>Subdirector de Atención a la Fauna</v>
          </cell>
          <cell r="BL208" t="str">
            <v>SUBDIRECCIÓN DE ATENCIÓN A LA FAUNA</v>
          </cell>
          <cell r="BM208" t="str">
            <v>JESUS ALBERTO MARTINEZ CESPEDES</v>
          </cell>
          <cell r="BN208" t="str">
            <v>1 1. Inversión</v>
          </cell>
          <cell r="BO208" t="str">
            <v>7551-2</v>
          </cell>
          <cell r="BP208" t="str">
            <v>6 6: Prestacion de servicios</v>
          </cell>
          <cell r="BQ208" t="str">
            <v>15</v>
          </cell>
          <cell r="BS208">
            <v>18</v>
          </cell>
          <cell r="BT208">
            <v>6330000</v>
          </cell>
          <cell r="BU208" t="str">
            <v xml:space="preserve">1 1. Nacional </v>
          </cell>
          <cell r="BV208" t="str">
            <v>1 1. Ingresos Corrientes</v>
          </cell>
          <cell r="CY208">
            <v>45394</v>
          </cell>
          <cell r="CZ208">
            <v>6330000</v>
          </cell>
          <cell r="DA208" t="str">
            <v>EJECUCION</v>
          </cell>
          <cell r="DB208">
            <v>6330000</v>
          </cell>
          <cell r="DC208">
            <v>0</v>
          </cell>
        </row>
        <row r="209">
          <cell r="F209">
            <v>16</v>
          </cell>
          <cell r="G209" t="str">
            <v>PA-016-2024</v>
          </cell>
          <cell r="H209" t="str">
            <v>CO1.PCCNTR.5734449</v>
          </cell>
          <cell r="I209">
            <v>45303</v>
          </cell>
          <cell r="J209" t="str">
            <v xml:space="preserve">1 1. Natural </v>
          </cell>
          <cell r="K209" t="str">
            <v>26 26-Persona Natural</v>
          </cell>
          <cell r="L209" t="str">
            <v>ELIANA SILVA MARTINEZ CEDE A LUISA FERNANDA PIRACOCA DIAZ</v>
          </cell>
          <cell r="M209">
            <v>1019109267</v>
          </cell>
          <cell r="N209">
            <v>1</v>
          </cell>
          <cell r="O209" t="str">
            <v>Bogota</v>
          </cell>
          <cell r="P209">
            <v>34860</v>
          </cell>
          <cell r="Q209" t="e">
            <v>#VALUE!</v>
          </cell>
          <cell r="R209" t="str">
            <v>1 1. Nacional</v>
          </cell>
          <cell r="S209" t="str">
            <v>3 3. Único Contratista</v>
          </cell>
          <cell r="T209" t="str">
            <v>CL 128B 50A 22</v>
          </cell>
          <cell r="U209">
            <v>3118844019</v>
          </cell>
          <cell r="V209" t="str">
            <v>lufepidi@hotmail.com</v>
          </cell>
          <cell r="X209" t="str">
            <v>TECNICO EN ASISTENCIA ADMINISTRATIVA</v>
          </cell>
          <cell r="AA209" t="str">
            <v>NUEVO</v>
          </cell>
          <cell r="AC209" t="str">
            <v>MUJER</v>
          </cell>
          <cell r="AD209" t="str">
            <v>N/A</v>
          </cell>
          <cell r="AE209" t="str">
            <v>N/A</v>
          </cell>
          <cell r="AF209" t="str">
            <v>N/A</v>
          </cell>
          <cell r="AG209" t="str">
            <v>N/A</v>
          </cell>
          <cell r="AH209" t="str">
            <v>https://community.secop.gov.co/Public/Tendering/OpportunityDetail/Index?noticeUID=CO1.NTC.5424341&amp;isFromPublicArea=True&amp;isModal=False</v>
          </cell>
          <cell r="AI209">
            <v>45303</v>
          </cell>
          <cell r="AJ209">
            <v>45317</v>
          </cell>
          <cell r="AK209" t="str">
            <v>2 2. Meses</v>
          </cell>
          <cell r="AL209">
            <v>3</v>
          </cell>
          <cell r="AM209">
            <v>90</v>
          </cell>
          <cell r="AN209">
            <v>45407</v>
          </cell>
          <cell r="AO209" t="str">
            <v>ENERO</v>
          </cell>
          <cell r="AP209">
            <v>6330000</v>
          </cell>
          <cell r="AQ209">
            <v>3</v>
          </cell>
          <cell r="AR209">
            <v>2110000</v>
          </cell>
          <cell r="AS209" t="str">
            <v>Tecnico II</v>
          </cell>
          <cell r="AT209" t="str">
            <v>1. Pesos Colombianos</v>
          </cell>
          <cell r="AU209" t="str">
            <v>17 17. Contrato de Prestación de Servicios</v>
          </cell>
          <cell r="AV209" t="str">
            <v>Contratos de prestación de servicios profesionales y de apoyo a la gestión</v>
          </cell>
          <cell r="AW209" t="str">
            <v xml:space="preserve">33 33-Servicios Apoyo a la Gestion de la Entidad (servicios administrativos) </v>
          </cell>
          <cell r="AX209" t="str">
            <v>NA</v>
          </cell>
          <cell r="AY209" t="str">
            <v>5 5. Contratación directa</v>
          </cell>
          <cell r="AZ209" t="str">
            <v>33 Prestación de Servicios Profesionales y Apoyo (5-8)</v>
          </cell>
          <cell r="BA209" t="str">
            <v>Prestación Servicios</v>
          </cell>
          <cell r="BB209" t="str">
            <v>1 1. Ley 80</v>
          </cell>
          <cell r="BC209" t="str">
            <v>PRESTAR SERVICIOS PARA GESTIONAR, ORIENTAR, ELABORAR, ENLAZAR Y EMITIR RESPUESTA A LAS SOLICITUDES DE ATENClON A DENUNCIAS DE MALTRATO ANIMAL Y URGENCIAS Y EMERGENCIAS VETERINARIAS, PRESENTADAS POR LA CIUDADANIA EN EL MARCO DE LA PROTECClON Y BIENESTAR ANIMAL Y ARTICULAClON CON LAS DIFERENTES ENTIDADES DISTRITALES</v>
          </cell>
          <cell r="BD209" t="str">
            <v>1. Crear y actualizar el incidente en la plataforma misional SIPYBA de los
casos reportados por la Línea Única de Emergencias 123 e IDIGER (SIRE). 2. Crear los
incidentes reportados por entidades externas para la atención de casos relacionados con
animales en el Distrito capital. 3. Verificación, confirmación de datos, solicitud de evidencias elaboración de reporte descriptive de los casos de la línea 123, para que el Médico Veterinario determine el tipo de atención de acuerdo con los programas del IDPYBA (Urgencias Veterinarias, Brigadas Médicas Veterinarias, Escuadrón Anti-crueldad, Huellitas de la calle y CES). 4. Elaborar el reporte descriptive de los incidentes tramitados por la línea 123, para remisión a las Entidades externas como: Alcalde Locales, Grupo Especial para la lucha Contra el Maltrato Animal - GELMA, Secretaria Distrital salud de Bogotá - SDS y Secretaria Distrital de Ambiente - SDA. 5. Crear los respectivos incidentes para el ingreso de animales por abandono en la Unidad de Cuidado Animal.6. Solicitar apoyo de cuadrante a la policía de Vigilancia en los casos requeridos para: a) Animales amarrados en vio pública. b) Maltratos en flagrancia. c) Conciliación por atropellamiento d) Conciliación por agresión entre animales de compañía e) Animales encerrados en vehículos f) Animales abandonados en predios privados y en riesgo vital g) Verificación de situaciones o animales postrados en vías públicas h) Llamados de atención para animales de manejo especial sin bozal. 7. Realizar la actualización del cierre de casos tramitados en la plataforma SIPYBA de acuerdo con el reporte generado por los programas de Urgencias Veterinarias y Escuadrón Anti crueldad. 8. Descargar y enviar diariamente, la base de la plataforma misional SIPYBA de los casos creados y gestionados en la línea 123, al líder de Grupo Enlace.9. Recepcionar y crear el incidente, diligenciando toda la información requerida en la plataforma misional SIPYBA, suministrada por el ciudadano en las Hamadas que ingresan por la línea Contra el Maltrato Animal. 10. Brindar apoyo en actividades administrativas relacionadas con los procesos de la línea 123 y línea Contra el Maltrato Animal.11. Asistir de manera virtual o presencial a la reunión mensual convocada por el líder del programa. 12. Asistir a capacitaciones, inducciones y actividades de fortalecimiento con los diferentes programadasinternos o con otras Entidades externas para el mejoramiento de los procesos del Grupo Enlace. 13. Realizar ajustes y correcciones mensuales en la plataforma misional SIPYBA de los hallazgos o novedades encontradas, en la revisión de las bases de la línea 123 y línea Contra el Maltrato Animal. 14. Apoyar las jornadas de adopciones o brigadas médicas en las que se solicite el acompahamiento.15. Asistir a las reuniones de manera virtual o presencial que sean programadas por el supervisor del contrato.16. Los demás que sean asignadas por el supervisor del contrato</v>
          </cell>
          <cell r="BE209" t="str">
            <v>SUBDIRECCIÓN DE ATENCION A LA FAUNA</v>
          </cell>
          <cell r="BF209" t="str">
            <v>LINEA 123</v>
          </cell>
          <cell r="BH209">
            <v>1105673572</v>
          </cell>
          <cell r="BI209">
            <v>0</v>
          </cell>
          <cell r="BJ209" t="str">
            <v>OSCAR ALEXANDER JIMENEZ MANTHA</v>
          </cell>
          <cell r="BK209" t="str">
            <v>Subdirector de Atención a la Fauna</v>
          </cell>
          <cell r="BL209" t="str">
            <v>SUBDIRECCIÓN DE ATENCIÓN A LA FAUNA</v>
          </cell>
          <cell r="BM209" t="str">
            <v>JESUS ALBERTO MARTINEZ CESPEDES</v>
          </cell>
          <cell r="BN209" t="str">
            <v>1 1. Inversión</v>
          </cell>
          <cell r="BO209" t="str">
            <v>7551-2</v>
          </cell>
          <cell r="BP209" t="str">
            <v>6 6: Prestacion de servicios</v>
          </cell>
          <cell r="BQ209" t="str">
            <v>17</v>
          </cell>
          <cell r="BS209">
            <v>86</v>
          </cell>
          <cell r="BT209">
            <v>6330000</v>
          </cell>
          <cell r="BU209" t="str">
            <v xml:space="preserve">1 1. Nacional </v>
          </cell>
          <cell r="BV209" t="str">
            <v>1 1. Ingresos Corrientes</v>
          </cell>
          <cell r="CY209">
            <v>45407</v>
          </cell>
          <cell r="CZ209">
            <v>6330000</v>
          </cell>
          <cell r="DA209" t="str">
            <v>EJECUCION</v>
          </cell>
          <cell r="DB209">
            <v>6330000</v>
          </cell>
          <cell r="DC209">
            <v>0</v>
          </cell>
        </row>
        <row r="210">
          <cell r="F210">
            <v>17</v>
          </cell>
          <cell r="G210" t="str">
            <v>PA-017-2024</v>
          </cell>
          <cell r="H210" t="str">
            <v>CO1.PCCNTR.5734476</v>
          </cell>
          <cell r="I210">
            <v>45303</v>
          </cell>
          <cell r="J210" t="str">
            <v xml:space="preserve">1 1. Natural </v>
          </cell>
          <cell r="K210" t="str">
            <v>26 26-Persona Natural</v>
          </cell>
          <cell r="L210" t="str">
            <v>LAURA JACQUELINE GONZALEZ MACHUCA</v>
          </cell>
          <cell r="M210">
            <v>53160314</v>
          </cell>
          <cell r="N210">
            <v>6</v>
          </cell>
          <cell r="O210" t="str">
            <v>Bogotá</v>
          </cell>
          <cell r="P210">
            <v>31271</v>
          </cell>
          <cell r="Q210" t="str">
            <v>Bogotá</v>
          </cell>
          <cell r="R210" t="str">
            <v>1 1. Nacional</v>
          </cell>
          <cell r="S210" t="str">
            <v>3 3. Único Contratista</v>
          </cell>
          <cell r="T210" t="str">
            <v>CRA  88C No. 67-39 SUR</v>
          </cell>
          <cell r="U210">
            <v>3155725739</v>
          </cell>
          <cell r="V210" t="str">
            <v>l.jacqueline.gonz@gmail.com</v>
          </cell>
          <cell r="X210" t="str">
            <v>TÉCNICO PROFESIONAL EN SECRETARIADO</v>
          </cell>
          <cell r="Y210" t="str">
            <v>NO</v>
          </cell>
          <cell r="Z210" t="str">
            <v>NO</v>
          </cell>
          <cell r="AA210" t="str">
            <v>ANTIGUO</v>
          </cell>
          <cell r="AB210" t="str">
            <v>Ninguno</v>
          </cell>
          <cell r="AC210" t="str">
            <v>MUJER</v>
          </cell>
          <cell r="AD210" t="str">
            <v>N/A</v>
          </cell>
          <cell r="AE210" t="str">
            <v>N/A</v>
          </cell>
          <cell r="AF210" t="str">
            <v>N/A</v>
          </cell>
          <cell r="AG210" t="str">
            <v>N/A</v>
          </cell>
          <cell r="AH210" t="str">
            <v>https://community.secop.gov.co/Public/Tendering/OpportunityDetail/Index?noticeUID=CO1.NTC.5424289&amp;isFromPublicArea=True&amp;isModal=False</v>
          </cell>
          <cell r="AI210">
            <v>45303</v>
          </cell>
          <cell r="AJ210">
            <v>45309</v>
          </cell>
          <cell r="AK210" t="str">
            <v>2 2. Meses</v>
          </cell>
          <cell r="AL210">
            <v>3</v>
          </cell>
          <cell r="AM210">
            <v>90</v>
          </cell>
          <cell r="AN210">
            <v>45399</v>
          </cell>
          <cell r="AO210" t="str">
            <v>ENERO</v>
          </cell>
          <cell r="AP210">
            <v>6330000</v>
          </cell>
          <cell r="AQ210">
            <v>3</v>
          </cell>
          <cell r="AR210">
            <v>2110000</v>
          </cell>
          <cell r="AS210" t="str">
            <v>Tecnico II</v>
          </cell>
          <cell r="AT210" t="str">
            <v>1. Pesos Colombianos</v>
          </cell>
          <cell r="AU210" t="str">
            <v>17 17. Contrato de Prestación de Servicios</v>
          </cell>
          <cell r="AV210" t="str">
            <v>Contratos de prestación de servicios profesionales y de apoyo a la gestión</v>
          </cell>
          <cell r="AW210" t="str">
            <v xml:space="preserve">33 33-Servicios Apoyo a la Gestion de la Entidad (servicios administrativos) </v>
          </cell>
          <cell r="AX210" t="str">
            <v>NA</v>
          </cell>
          <cell r="AY210" t="str">
            <v>5 5. Contratación directa</v>
          </cell>
          <cell r="AZ210" t="str">
            <v>33 Prestación de Servicios Profesionales y Apoyo (5-8)</v>
          </cell>
          <cell r="BA210" t="str">
            <v>Prestación Servicios</v>
          </cell>
          <cell r="BB210" t="str">
            <v>1 1. Ley 80</v>
          </cell>
          <cell r="BC210" t="str">
            <v>PRESTAR SERVICIOS PARA GESTIONAR, ORIENTAR, ELABORAR, ENLAZAR Y EMITIR RESPUESTA A LAS SOLICITUDES DE ATENCIÓN A DENUNCIAS DE MALTRATO ANIMAL Y URGENCIAS Y EMERGENCIAS VETERINARIAS, PRESENTADAS POR LA CIUDADANÍA EN EL MARCO DE LA PROTECCIÓN Y BIENESTAR ANIMAL Y ARTICULACIÓN CON LAS DIFERENTES ENTIDADES DISTRITALES</v>
          </cell>
          <cell r="BD210" t="str">
            <v>1. Crear y actualizar el incidente en la plataforma misional SIPYBA de los casos
reportados por la Línea Única de Emergencias 123 e IDIGER (SIRE). 2. Crear los incidentes reportados por entidades externas para la atención de casos relacionados con animales en el Distrito capital. 3. Verificación, confirmación de datos, solicitud de evidencias y elaboración de reporte descriptivo de los casos de la línea 123, para que el Médico Veterinario determine el tipo de atención de acuerdo con los programas del DPYBA (Urgencias Veterinarias, Brigadas Médicas Veterinarias, Escuadrón Anticrueldad, Huellitas de la calle y CES. 4. Elaborar el reporte descriptivo de los incidentes tramitados por la línea 123, para remisión a las Entidades externas como: Alcaldía Locales, Grupo Especial para la lucha Contra el Maltrato Animal - GELMA, secretaria Distrital salud de Bogotá - SDS y Secretaria Distrital de Ambiente - SDA. 5. Crear los respectivos incidentes para el ingreso de animales por abandono en la Unidad de Cuidado Animal. 6. Solicitar apoyo de cuadrante a la Policía de Vigilancia en los casos requeridos para: a) Animales amarrados en vía pública. b) Maltratos en flagrancia. c) Conciliación por atropellamiento d) Conciliación por agresión entre animales de compañía e Animales encerrados en vehículos f) Animales abandonados en predios privados y en riesgo vital g) Verificación de situaciones o animales postrados en vías públicas h) Llamados de atención para animales de manejo especial sin bozal. 7. Realizar la actualización del cierre de casos tramitados en la plataforma SIPYBA de acuerdo con el reporte generado por los programas de Urgencias Veterinarias y Escuadrón Anticrueldad. 8.Descargar y enviar diariamente, la base de la plataforma misional SIPYBA de los casos creados y gestionados en la línea 123, al líder de Grupo Enlace. 9. Recepcionar y crear el incidente, diligenciando toda la información requerida en la plataforma misional SIPYBA, suministrada por el ciudadano en las llamadas que ingresan por la línea Contra el Maltrato Animal. 10. Brindar apoyo en actividades administrativas relacionadas con los procesos de la línea 123 y línea Contra el Maltrato Animal. 11. Asistir de manera virtual o presencial a la reunión mensual convocada por el líder del programa. 12. Asistir a capacitaciones, inducciones y actividades de fortalecimiento con los diferentes programadas internos o con otras Entidades externas para el mejoramiento de los procesos del Grupo Enlace. 13. Realizar ajustes y correcciones mensuales en la plataforma misional SIPYBA de los hallazgos o novedades encontradas, en la revisión de las bases de la línea 123 y línea Contra el Maltrato Animal. 14. Apoyar las jornadas de adopciones o brigadas médicas en las que se solicite el acompañamiento. 15. Asistir a las reuniones de manera virtual o presencial que sean programadas por el supervisor del contrato. 16. Los demás que sean asignadas por el supervisor del contrato.</v>
          </cell>
          <cell r="BE210" t="str">
            <v>SUBDIRECCIÓN DE ATENCION A LA FAUNA</v>
          </cell>
          <cell r="BF210" t="str">
            <v>LINEA 123</v>
          </cell>
          <cell r="BH210">
            <v>1105673572</v>
          </cell>
          <cell r="BI210">
            <v>0</v>
          </cell>
          <cell r="BJ210" t="str">
            <v>OSCAR ALEXANDER JIMENEZ MANTHA</v>
          </cell>
          <cell r="BK210" t="str">
            <v>Subdirector de Atención a la Fauna</v>
          </cell>
          <cell r="BL210" t="str">
            <v>SUBDIRECCIÓN DE ATENCIÓN A LA FAUNA</v>
          </cell>
          <cell r="BM210" t="str">
            <v>JESUS ALBERTO MARTINEZ CESPEDES</v>
          </cell>
          <cell r="BN210" t="str">
            <v>1 1. Inversión</v>
          </cell>
          <cell r="BO210" t="str">
            <v>7551-2</v>
          </cell>
          <cell r="BP210" t="str">
            <v>6 6: Prestacion de servicios</v>
          </cell>
          <cell r="BQ210" t="str">
            <v>20</v>
          </cell>
          <cell r="BS210">
            <v>41</v>
          </cell>
          <cell r="BT210">
            <v>6330000</v>
          </cell>
          <cell r="BU210" t="str">
            <v xml:space="preserve">1 1. Nacional </v>
          </cell>
          <cell r="BV210" t="str">
            <v>1 1. Ingresos Corrientes</v>
          </cell>
          <cell r="CY210">
            <v>45399</v>
          </cell>
          <cell r="CZ210">
            <v>6330000</v>
          </cell>
          <cell r="DA210" t="str">
            <v>EJECUCION</v>
          </cell>
          <cell r="DB210">
            <v>6330000</v>
          </cell>
          <cell r="DC210">
            <v>0</v>
          </cell>
        </row>
        <row r="211">
          <cell r="F211">
            <v>18</v>
          </cell>
          <cell r="G211" t="str">
            <v>PA-018-2024</v>
          </cell>
          <cell r="H211" t="str">
            <v>CO1.PCCNTR.5728700</v>
          </cell>
          <cell r="I211">
            <v>45302</v>
          </cell>
          <cell r="J211" t="str">
            <v xml:space="preserve">1 1. Natural </v>
          </cell>
          <cell r="K211" t="str">
            <v>26 26-Persona Natural</v>
          </cell>
          <cell r="L211" t="str">
            <v>EDUWIN ARIZA HURTADO</v>
          </cell>
          <cell r="M211">
            <v>1033796743</v>
          </cell>
          <cell r="N211">
            <v>0</v>
          </cell>
          <cell r="O211" t="str">
            <v>Bogotá</v>
          </cell>
          <cell r="P211">
            <v>35528</v>
          </cell>
          <cell r="Q211" t="str">
            <v>Bogotá</v>
          </cell>
          <cell r="R211" t="str">
            <v>1 1. Nacional</v>
          </cell>
          <cell r="S211" t="str">
            <v>3 3. Único Contratista</v>
          </cell>
          <cell r="T211" t="str">
            <v>CRA 3G 54G 38 SUR</v>
          </cell>
          <cell r="U211">
            <v>5671164</v>
          </cell>
          <cell r="V211" t="str">
            <v xml:space="preserve"> eamonitogT@gmail.com</v>
          </cell>
          <cell r="X211" t="str">
            <v>TECNOLOGIA EN GESTIÓN ADMINISTRATIVA</v>
          </cell>
          <cell r="Y211" t="str">
            <v>NO</v>
          </cell>
          <cell r="Z211" t="str">
            <v>NO</v>
          </cell>
          <cell r="AA211" t="str">
            <v>ANTIGUO</v>
          </cell>
          <cell r="AB211" t="str">
            <v>Ninguno</v>
          </cell>
          <cell r="AC211" t="str">
            <v>HOMBRE</v>
          </cell>
          <cell r="AD211" t="str">
            <v>N/A</v>
          </cell>
          <cell r="AE211" t="str">
            <v>N/A</v>
          </cell>
          <cell r="AF211" t="str">
            <v>N/A</v>
          </cell>
          <cell r="AG211" t="str">
            <v>N/A</v>
          </cell>
          <cell r="AH211" t="str">
            <v>https://community.secop.gov.co/Public/Tendering/OpportunityDetail/Index?noticeUID=CO1.NTC.5416824&amp;isFromPublicArea=True&amp;isModal=False</v>
          </cell>
          <cell r="AI211">
            <v>45302</v>
          </cell>
          <cell r="AJ211">
            <v>45303</v>
          </cell>
          <cell r="AK211" t="str">
            <v>2 2. Meses</v>
          </cell>
          <cell r="AL211">
            <v>3</v>
          </cell>
          <cell r="AM211">
            <v>90</v>
          </cell>
          <cell r="AN211">
            <v>45393</v>
          </cell>
          <cell r="AO211" t="str">
            <v>ENERO</v>
          </cell>
          <cell r="AP211">
            <v>6330000</v>
          </cell>
          <cell r="AQ211">
            <v>3</v>
          </cell>
          <cell r="AR211">
            <v>2110000</v>
          </cell>
          <cell r="AS211" t="str">
            <v>Tecnico II</v>
          </cell>
          <cell r="AT211" t="str">
            <v>1. Pesos Colombianos</v>
          </cell>
          <cell r="AU211" t="str">
            <v>17 17. Contrato de Prestación de Servicios</v>
          </cell>
          <cell r="AV211" t="str">
            <v>Contratos de prestación de servicios profesionales y de apoyo a la gestión</v>
          </cell>
          <cell r="AW211" t="str">
            <v xml:space="preserve">33 33-Servicios Apoyo a la Gestion de la Entidad (servicios administrativos) </v>
          </cell>
          <cell r="AX211" t="str">
            <v>NA</v>
          </cell>
          <cell r="AY211" t="str">
            <v>5 5. Contratación directa</v>
          </cell>
          <cell r="AZ211" t="str">
            <v>33 Prestación de Servicios Profesionales y Apoyo (5-8)</v>
          </cell>
          <cell r="BA211" t="str">
            <v>Prestación Servicios</v>
          </cell>
          <cell r="BB211" t="str">
            <v>1 1. Ley 80</v>
          </cell>
          <cell r="BC211" t="str">
            <v>PRESTAR SERVICIOS PARA GESTIONAR, ORIENTAR, ELABORAR, ENLAZAR Y EMITIR RESPUESTA A LAS SOLICITUDES DE ATENCIÓN A DENUNCIAS DE MALTRATO ANIMAL Y URGENCIAS Y EMERGENCIAS VETERINARIAS, PRESENTADAS POR LA CIUDADANÍA EN EL MARCO DE LA PROTECCIÓN Y BIENESTAR ANIMAL Y ARTICULACIÓN CON LAS DIFERENTES ENTIDADES DISTRITALES.</v>
          </cell>
          <cell r="BD211" t="str">
            <v>1. Crear y actualizar el incidente en la plataforma misional SIPYBA de los casos reportados por la Línea Única de Emergencias 123 e IDIGER (SIRE).
2. Crear los incidentes reportados por entidades externas para la atención de casos relacionados con animales en el Distrito capital.
3. Verificación, confirmación de datos, solicitud de evidencias y elaboración de reporte descriptivo de los casos de la línea 123, para que el Médico Veterinario determine el tipo de atención de acuerdo con los programas del IDPYBA (Urgencias Veterinarias, Brigadas Médicas Veterinarias, Escuadrón Anticrueldad, Huellitas de la calle y CES)
4. Elaborar el reporte descriptivo de los incidentes tramitados por la línea 123, para remisión a las Entidades externas como: Alcaldía Locales, Grupo Especial para la lucha Contra el Maltrato Animal - GELMA, Secretaria Distrital salud de Bogotá – SDS y Secretaria Distrital de Ambiente – SDA.
5. Crear los respectivos incidentes para el ingreso de animales por abandono en la Unidad de Cuidado Animal.
6. Solicitar apoyo de cuadrante a la Policía de Vigilancia en los casos requeridos para: a) Animales amarrados en vía pública. b) Maltratos en flagrancia. c) Conciliación por atropellamiento d) Conciliación por agresión entre animales de compañía e) Animales encerrados en vehículos f) Animales abandonados en predios privados y en riesgo vital g) Verificación de situaciones o animales postrados en vías públicas h) Llamados de atención para animales de manejo especial sin bozal.
7. Realizar la actualización del cierre de casos tramitados en la plataforma SIPYBA de acuerdo con el reporte generado por los programas de Urgencias Veterinarias y Escuadrón Anticrueldad.
8. Descargar y enviar diariamente, la base de la plataforma misional SIPYBA de los casos creados y gestionados en la línea 123, al líder de Grupo Enlace.
9. Recepcionar y crear el incidente, diligenciando toda la información requerida en la plataforma misional SIPYBA, suministrada por el ciudadano en las llamadas que ingresan por la línea Contra el Maltrato Animal.
10. Brindar apoyo en actividades administrativas relacionadas con los procesos de la línea 123 y línea Contra el Maltrato Animal.
11. Asistir de manera virtual o presencial a la reunión mensual convocada por el líder del programa.
12. Asistir a capacitaciones, inducciones y actividades de fortalecimiento con los diferentes programadas internos o con otras Entidades externas para el mejoramiento de los procesos del Grupo Enlace.
13. Realizar ajustes y correcciones mensuales en la plataforma misional SIPYBA de los hallazgos o novedades encontradas, en la revisión de las bases de la línea 123 y línea Contra el Maltrato Animal.
14 . Apoyar las jornadas de adopciones o brigadas médicas en las que se solicite el acompañamiento.
15. Asistir a las reuniones de manera virtual o presencial que sean programadas por el supervisor del contrato.
16. Los demás que sean asignadas por el supervisor del contrato.</v>
          </cell>
          <cell r="BE211" t="str">
            <v>SUBDIRECCIÓN DE ATENCION A LA FAUNA</v>
          </cell>
          <cell r="BF211" t="str">
            <v>LINEA 123</v>
          </cell>
          <cell r="BH211">
            <v>1105673572</v>
          </cell>
          <cell r="BI211">
            <v>0</v>
          </cell>
          <cell r="BJ211" t="str">
            <v>OSCAR ALEXANDER JIMENEZ MANTHA</v>
          </cell>
          <cell r="BK211" t="str">
            <v>Subdirector de Atención a la Fauna</v>
          </cell>
          <cell r="BL211" t="str">
            <v>SUBDIRECCIÓN DE ATENCIÓN A LA FAUNA</v>
          </cell>
          <cell r="BM211" t="str">
            <v>JESUS ALBERTO MARTINEZ CESPEDES</v>
          </cell>
          <cell r="BN211" t="str">
            <v>1 1. Inversión</v>
          </cell>
          <cell r="BO211" t="str">
            <v>7551-2</v>
          </cell>
          <cell r="BP211" t="str">
            <v>6 6: Prestacion de servicios</v>
          </cell>
          <cell r="BQ211" t="str">
            <v>21</v>
          </cell>
          <cell r="BS211">
            <v>9</v>
          </cell>
          <cell r="BT211">
            <v>6330000</v>
          </cell>
          <cell r="BU211" t="str">
            <v xml:space="preserve">1 1. Nacional </v>
          </cell>
          <cell r="BV211" t="str">
            <v>1 1. Ingresos Corrientes</v>
          </cell>
          <cell r="CY211">
            <v>45393</v>
          </cell>
          <cell r="CZ211">
            <v>6330000</v>
          </cell>
          <cell r="DA211" t="str">
            <v>EJECUCION</v>
          </cell>
          <cell r="DB211">
            <v>6330000</v>
          </cell>
          <cell r="DC211">
            <v>0</v>
          </cell>
        </row>
        <row r="212">
          <cell r="F212">
            <v>19</v>
          </cell>
          <cell r="G212" t="str">
            <v>PA-019-2024</v>
          </cell>
          <cell r="H212" t="str">
            <v>CO1.PCCNTR.5730013</v>
          </cell>
          <cell r="I212">
            <v>45302</v>
          </cell>
          <cell r="J212" t="str">
            <v xml:space="preserve">1 1. Natural </v>
          </cell>
          <cell r="K212" t="str">
            <v>26 26-Persona Natural</v>
          </cell>
          <cell r="L212" t="str">
            <v>MARBEL LUZ CORREA PACHECO</v>
          </cell>
          <cell r="M212">
            <v>57291993</v>
          </cell>
          <cell r="N212">
            <v>3</v>
          </cell>
          <cell r="O212" t="str">
            <v>SANTA MARTA</v>
          </cell>
          <cell r="P212">
            <v>30378</v>
          </cell>
          <cell r="Q212" t="str">
            <v>EL COPEY</v>
          </cell>
          <cell r="R212" t="str">
            <v>1 1. Nacional</v>
          </cell>
          <cell r="S212" t="str">
            <v>3 3. Único Contratista</v>
          </cell>
          <cell r="T212" t="str">
            <v>CRA 80 D 14 A 24</v>
          </cell>
          <cell r="U212" t="str">
            <v>3204546473</v>
          </cell>
          <cell r="V212" t="str">
            <v>marbelcorrea83@gmail.com</v>
          </cell>
          <cell r="X212" t="str">
            <v>BACHILLER</v>
          </cell>
          <cell r="Y212" t="str">
            <v>NO</v>
          </cell>
          <cell r="Z212" t="str">
            <v>NO</v>
          </cell>
          <cell r="AA212" t="str">
            <v>ANTIGUO</v>
          </cell>
          <cell r="AB212" t="str">
            <v>Ninguno</v>
          </cell>
          <cell r="AC212" t="str">
            <v>MUJER</v>
          </cell>
          <cell r="AD212" t="str">
            <v>N/A</v>
          </cell>
          <cell r="AE212" t="str">
            <v>N/A</v>
          </cell>
          <cell r="AF212" t="str">
            <v>N/A</v>
          </cell>
          <cell r="AG212" t="str">
            <v>N/A</v>
          </cell>
          <cell r="AH212" t="str">
            <v>https://community.secop.gov.co/Public/Tendering/OpportunityDetail/Index?noticeUID=CO1.NTC.5417149&amp;isFromPublicArea=True&amp;isModal=False</v>
          </cell>
          <cell r="AI212">
            <v>45302</v>
          </cell>
          <cell r="AJ212">
            <v>45304</v>
          </cell>
          <cell r="AK212" t="str">
            <v>2 2. Meses</v>
          </cell>
          <cell r="AL212">
            <v>3</v>
          </cell>
          <cell r="AM212">
            <v>90</v>
          </cell>
          <cell r="AN212">
            <v>45394</v>
          </cell>
          <cell r="AO212" t="str">
            <v>ENERO</v>
          </cell>
          <cell r="AP212">
            <v>6330000</v>
          </cell>
          <cell r="AQ212">
            <v>3</v>
          </cell>
          <cell r="AR212">
            <v>2110000</v>
          </cell>
          <cell r="AS212" t="str">
            <v>Tecnico II</v>
          </cell>
          <cell r="AT212" t="str">
            <v>1. Pesos Colombianos</v>
          </cell>
          <cell r="AU212" t="str">
            <v>17 17. Contrato de Prestación de Servicios</v>
          </cell>
          <cell r="AV212" t="str">
            <v>Contratos de prestación de servicios profesionales y de apoyo a la gestión</v>
          </cell>
          <cell r="AW212" t="str">
            <v xml:space="preserve">33 33-Servicios Apoyo a la Gestion de la Entidad (servicios administrativos) </v>
          </cell>
          <cell r="AX212" t="str">
            <v>NA</v>
          </cell>
          <cell r="AY212" t="str">
            <v>5 5. Contratación directa</v>
          </cell>
          <cell r="AZ212" t="str">
            <v>33 Prestación de Servicios Profesionales y Apoyo (5-8)</v>
          </cell>
          <cell r="BA212" t="str">
            <v>Prestación Servicios</v>
          </cell>
          <cell r="BB212" t="str">
            <v>1 1. Ley 80</v>
          </cell>
          <cell r="BC212" t="str">
            <v>PRESTAR SERVICIOS PARA GESTIONAR, ORIENTAR, ELABORAR, ENLAZAR Y EMITIR RESPUESTA A LAS SOLICITUDES DE ATENClON A DENUNC1AS DE MALTRATO ANIMAL Y URGENCIAS Y EMERGENCIAS VETERINARIAS, PRESENTADAS POR LA CIUDADANIA EN EL MARCO DE LA PROTECCION Y BIENESTAR ANIMAL Y ARTICULACION CON LAS DIFERENTES ENTIDADES DISTRITALES.</v>
          </cell>
          <cell r="BD212" t="str">
            <v>1. Crear y actualizar el incidente en la plataforma misional SIPYBA de los casos reportados por la línea única de Emergencias 123 e IDIGER (SIRE). 2. Crear los incidentes reportados por entidades externas para la atención de casos relacionados con animales en el Distrito capital. 3.Verificacibn, confirmación de dates, solicitud de evidencias y elaboración de reporte descriptive de los casos de la línea 123, para que el Medico Veterinario determine el tipo de atención de acuerdo con los programas del IDPYBA (Urgencias Veterinarias, Brigadas Medicas Veterinarias, Escuadrón Anticrueldad, Huellitas de la calle y CES) 4. Elaborar el reporte descriptive de los incidentes tramitados por la línea 123, para remisión a las Entidades externas como: Alcaldía Locates, Grupo Especial para la lucha Contra el Maltrato Animal - GELMA, Secretaria Distrital salud de Bogotá - SDS y Secretaria Distrital de Ambiente - SDA. 5. Crear los respectivos incidentes para el ingreso de animales por abandono en la Unidad de Cuidado Animal. 6. Solicitar apoyo de cuadrante a la policía de Vigilancia en los cases requeridos para: a) Animales amarrados en via publica. b) Maltratos en flagrancia. c) conciliación per atropellamiento d) Conciliación per agresión entre animales de compañía e) Animales encerrados en vehículos f)Animales abandonados en predios privados y en riesgo vital g) Verificación de situaciones o animales postrados en vias publicas h) Llamados de atención para animales de manejo especial sin bozal. 7. Realizar la actualización del cierre de cases tramitados en la plataforma SIPYBA de acuerdo con el reporte generado per los programas de Urgencias Veterinarias y Escuadrón Anticrueldad. 8. Descargar y enviar diariamente, la base de la plataforma misional SIPYBA de los casos creados y gestionados en la línea 123, al líder de Grupo Enlace. 9. Recepcionar y crear el incidente, diligenciando toda la información requerida en la plataforma misional SIPYBA, suministrada por el ciudadano en las Hamadas que ingresan por la línea Contra el Maltrato Animal. 10. Brindar apoyo en actividades administrativas relacionadas con los procesos de la línea 123 y línea Contra el Maltrato Animal. 11. Asistir de manera virtual o presencial a la reunión mensual convocada por el líder del programa. 12. Asistir a capacitaciones, inducciones y actividades de fortalecimiento con los diferentes programadas internes o con otras Entidades externas para el mejoramiento de los procesos del Grupo Enlace. 13. Realizar ajustes y correcciones mensuales en la plataforma misional SIPYBA de los hallazgos o novedades encontradas, en la revisión de las bases de la línea 123 y línea Contra el Maltrato Animal. 14. Apoyar las jornadas de adopciones o brigadas médicas en las que se solicite el acompañamiento. 15. Asistir a las reuniones de manera virtual o presencial que sean programadas por el supervisor del contrato. 16. Los demás que sean asignadas por el supervisor del contrato.</v>
          </cell>
          <cell r="BE212" t="str">
            <v>SUBDIRECCIÓN DE ATENCION A LA FAUNA</v>
          </cell>
          <cell r="BF212" t="str">
            <v>LINEA 123</v>
          </cell>
          <cell r="BH212">
            <v>1105673572</v>
          </cell>
          <cell r="BI212">
            <v>0</v>
          </cell>
          <cell r="BJ212" t="str">
            <v>OSCAR ALEXANDER JIMENEZ MANTHA</v>
          </cell>
          <cell r="BK212" t="str">
            <v>Subdirector de Atención a la Fauna</v>
          </cell>
          <cell r="BL212" t="str">
            <v>SUBDIRECCIÓN DE ATENCIÓN A LA FAUNA</v>
          </cell>
          <cell r="BM212" t="str">
            <v>JESUS ALBERTO MARTINEZ CESPEDES</v>
          </cell>
          <cell r="BN212" t="str">
            <v>1 1. Inversión</v>
          </cell>
          <cell r="BO212" t="str">
            <v>7551-2</v>
          </cell>
          <cell r="BP212" t="str">
            <v>6 6: Prestacion de servicios</v>
          </cell>
          <cell r="BQ212" t="str">
            <v>19</v>
          </cell>
          <cell r="BS212">
            <v>17</v>
          </cell>
          <cell r="BT212">
            <v>6330000</v>
          </cell>
          <cell r="BU212" t="str">
            <v xml:space="preserve">1 1. Nacional </v>
          </cell>
          <cell r="BV212" t="str">
            <v>1 1. Ingresos Corrientes</v>
          </cell>
          <cell r="CY212">
            <v>45394</v>
          </cell>
          <cell r="CZ212">
            <v>6330000</v>
          </cell>
          <cell r="DA212" t="str">
            <v>EJECUCION</v>
          </cell>
          <cell r="DB212">
            <v>6330000</v>
          </cell>
          <cell r="DC212">
            <v>0</v>
          </cell>
        </row>
        <row r="213">
          <cell r="F213">
            <v>178</v>
          </cell>
          <cell r="G213" t="str">
            <v>PA-178-2024</v>
          </cell>
          <cell r="H213" t="str">
            <v>CO1.PCCNTR.5891288</v>
          </cell>
          <cell r="I213">
            <v>45327</v>
          </cell>
          <cell r="J213" t="str">
            <v xml:space="preserve">1 1. Natural </v>
          </cell>
          <cell r="K213" t="str">
            <v>26 26-Persona Natural</v>
          </cell>
          <cell r="L213" t="str">
            <v>EDISON HERNEY NARANJO CULMA</v>
          </cell>
          <cell r="M213">
            <v>1018456498</v>
          </cell>
          <cell r="N213">
            <v>8</v>
          </cell>
          <cell r="O213" t="str">
            <v>Bogota</v>
          </cell>
          <cell r="P213">
            <v>33904</v>
          </cell>
          <cell r="Q213" t="str">
            <v>Bogota</v>
          </cell>
          <cell r="R213" t="e">
            <v>#N/A</v>
          </cell>
          <cell r="S213" t="e">
            <v>#N/A</v>
          </cell>
          <cell r="T213" t="str">
            <v>CL 57 SUR 87 C 16</v>
          </cell>
          <cell r="U213">
            <v>7848606</v>
          </cell>
          <cell r="V213" t="str">
            <v>edison.naranjoc@gmail.com</v>
          </cell>
          <cell r="X213" t="str">
            <v>DERECHO</v>
          </cell>
          <cell r="AA213" t="str">
            <v>NUEVO</v>
          </cell>
          <cell r="AH213" t="str">
            <v>https://community.secop.gov.co/Public/Tendering/OpportunityDetail/Index?noticeUID=CO1.NTC.5591469&amp;isFromPublicArea=True&amp;isModal=False</v>
          </cell>
          <cell r="AI213">
            <v>45329</v>
          </cell>
          <cell r="AJ213">
            <v>45334</v>
          </cell>
          <cell r="AK213" t="str">
            <v>2 2. Meses</v>
          </cell>
          <cell r="AL213">
            <v>3</v>
          </cell>
          <cell r="AM213">
            <v>90</v>
          </cell>
          <cell r="AN213">
            <v>45412</v>
          </cell>
          <cell r="AO213" t="str">
            <v>FEBRERO</v>
          </cell>
          <cell r="AP213">
            <v>6330000</v>
          </cell>
          <cell r="AQ213">
            <v>3</v>
          </cell>
          <cell r="AR213">
            <v>2110000</v>
          </cell>
          <cell r="AS213" t="str">
            <v>Tecnico II</v>
          </cell>
          <cell r="AT213" t="str">
            <v>1. Pesos Colombianos</v>
          </cell>
          <cell r="AU213" t="str">
            <v>17 17. Contrato de Prestación de Servicios</v>
          </cell>
          <cell r="AV213" t="str">
            <v>Contratos de prestación de servicios profesionales y de apoyo a la gestión</v>
          </cell>
          <cell r="AW213" t="str">
            <v xml:space="preserve">33 33-Servicios Apoyo a la Gestion de la Entidad (servicios administrativos) </v>
          </cell>
          <cell r="BC213" t="str">
            <v>PRESTAR SERVICIOS PARA GESTIONAR, ORIENTAR, ELABORAR, ENLAZAR Y EMITIR RESPUESTA A LAS SOLICITUDES DE ATENClON A DENUNCIAS DE MALTRATO ANIMAL Y URGENCIAS Y EMERGENCIAS VETERINARIAS, PRESENTADAS POR LACIUDADANIA EN EL MARCO DE LA PROTECCION Y BIENESTAR ANIMAL Y ARTICULAClON CON LAS DIFERENTES ENTIDADES DISTRITALES</v>
          </cell>
          <cell r="BD213" t="str">
            <v>1. Crear y actualizar el incidente en la plataforma misional SIPYBA de los casos reportados por la línea única de Emergencias 123 e IDIGER (SIRE). 2.Crear los incidentes reportados por entidades externas para la atención de casos relacionados con animales en el Distrito capital. 3. Verificación, confirmación de datos, solicitud de evidencias y elaboración de reporte descriptive de los casos de la línea 123, para que el Médico Veterinario determine el tipo de atención de acuerdo con los programas del IDPYBA (Urgencias Veterinarias, Brigadas Médicas Veterinarias, Escuadrón Anticrueldad, Huellitas de la calle y CES) 4. Elaborar el reporte descriptive de los incidentes tramitados por la línea 123, para remisión a las Entidades externas como: Alcaldías Locales, Grupo Especial para la lucha Contra el Maltrato Animal - GELMA, secretaria Distrital salud de Bogotá - SDS y Secretaria Distrital de Ambiente - SDA. 5. Crear los respectivos incidentes para el ingreso de animales por abandono en la Unidad de Cuidado Animal. 6. Solicitar apoyo de cuadrante a la policía de Vigilancia en los casos requeridos para: a) Animales amarrados en via publica. b) Maltratos en flagrancia. c) Conciliación por atropellamiento d) Conciliación por agresión entre animales de compañía e) Animales encerrados en vehículos f) Animales abandonados en predios privados y en riesgo vital g) Verificación de situaciones o animales postrados en vias publicas h) Llamados de atención para animales de manejo especial sin bozal. 7. Realizar la actualización del cierre de casos tramitados en la plataforma SIPYBA de acuerdo con el reporte generado por los programas de Urgencias Veterinarias y Escuadrón Anticrueldad. 8. Descargar y enviar diariamente, la base de la plataforma misional SIPYBA de los casos creados y gestionados en la línea 123, al líder de Grupo Enlace. 9. Recepcionar y crear el incidente, diligenciando toda la información requerida en la plataforma misional SIPYBA, suministrada por el ciudadano en las Hamadas que ingresan por la línea Contra el Maltrato Animal. 10. Brindar apoyo en actividades administrativas relacionadas con los procesos de la línea 123 y línea Contra el Maltrato Animal. 11. Asistir de manera virtual o presencial a la reunión mensual convocada por el lider del programa. 12. Asistir a capacitaciones, inducciones y actividades de fortalecimiento con los diferentes programadas internos o con otras Entidades externas para el mejoramiento de los procesos del Grupo Enlace. 13. Realizar ajustes y correcciones mensuales en la plataforma misional SIPYBA de los hallazgos o novedades encontradas, en la revisión de las bases de la línea 123 y línea Contra el Maltrato Animal. 14. Apoyar las jornadas de adopciones o brigadas médicas en las que se solicite el acompañamiento. 15. Asistir a las reuniones de manera virtual o presencial que sean programadas por el supervisor del contrato. 16. Los demás que sean asignadas por el supervisor del contrato</v>
          </cell>
          <cell r="BE213" t="str">
            <v>SUBDIRECCIÓN DE ATENCION A LA FAUNA</v>
          </cell>
          <cell r="BF213" t="str">
            <v>LINEA 123</v>
          </cell>
          <cell r="BN213" t="str">
            <v>1 1. Inversión</v>
          </cell>
          <cell r="BO213" t="str">
            <v>7551-2</v>
          </cell>
          <cell r="BP213" t="str">
            <v>6 6: Prestacion de servicios</v>
          </cell>
          <cell r="BQ213" t="str">
            <v>335</v>
          </cell>
          <cell r="BS213">
            <v>236</v>
          </cell>
          <cell r="BT213">
            <v>6330000</v>
          </cell>
          <cell r="BU213" t="str">
            <v xml:space="preserve">1 1. Nacional </v>
          </cell>
          <cell r="BV213" t="str">
            <v>1 1. Ingresos Corrientes</v>
          </cell>
          <cell r="CY213">
            <v>45412</v>
          </cell>
          <cell r="CZ213">
            <v>6330000</v>
          </cell>
          <cell r="DA213" t="str">
            <v>EJECUCION</v>
          </cell>
          <cell r="DB213">
            <v>6330000</v>
          </cell>
          <cell r="DC213">
            <v>0</v>
          </cell>
        </row>
        <row r="214">
          <cell r="F214">
            <v>12</v>
          </cell>
          <cell r="G214" t="str">
            <v>PA-012-2024</v>
          </cell>
          <cell r="H214" t="str">
            <v>CO1.PCCNTR.5729630</v>
          </cell>
          <cell r="I214">
            <v>45302</v>
          </cell>
          <cell r="J214" t="str">
            <v xml:space="preserve">1 1. Natural </v>
          </cell>
          <cell r="K214" t="str">
            <v>26 26-Persona Natural</v>
          </cell>
          <cell r="L214" t="str">
            <v>JHON ALEXANDER CASTIBLANCO MOLANO</v>
          </cell>
          <cell r="M214">
            <v>80026294</v>
          </cell>
          <cell r="N214">
            <v>2</v>
          </cell>
          <cell r="O214" t="str">
            <v>Bogotá</v>
          </cell>
          <cell r="P214">
            <v>29208</v>
          </cell>
          <cell r="Q214" t="str">
            <v>Bogotá</v>
          </cell>
          <cell r="R214" t="str">
            <v>1 1. Nacional</v>
          </cell>
          <cell r="S214" t="str">
            <v>3 3. Único Contratista</v>
          </cell>
          <cell r="T214" t="str">
            <v>CRA  81 A 71 -54 APTO 509 TORRE 3</v>
          </cell>
          <cell r="U214">
            <v>3138542436</v>
          </cell>
          <cell r="V214" t="str">
            <v>jhoncasti509@gmail.com</v>
          </cell>
          <cell r="X214" t="str">
            <v>ESTUDIANTE DE INGENIERÍA DE SISTEMAS</v>
          </cell>
          <cell r="Y214" t="str">
            <v>NO</v>
          </cell>
          <cell r="Z214" t="str">
            <v>NO</v>
          </cell>
          <cell r="AA214" t="str">
            <v>ANTIGUO</v>
          </cell>
          <cell r="AB214" t="str">
            <v>Ninguno</v>
          </cell>
          <cell r="AC214" t="str">
            <v>HOMBRE</v>
          </cell>
          <cell r="AD214" t="str">
            <v>N/A</v>
          </cell>
          <cell r="AE214" t="str">
            <v>N/A</v>
          </cell>
          <cell r="AF214" t="str">
            <v>N/A</v>
          </cell>
          <cell r="AG214" t="str">
            <v>N/A</v>
          </cell>
          <cell r="AH214" t="str">
            <v>https://community.secop.gov.co/Public/Tendering/OpportunityDetail/Index?noticeUID=CO1.NTC.5417402&amp;isFromPublicArea=True&amp;isModal=False</v>
          </cell>
          <cell r="AI214">
            <v>45302</v>
          </cell>
          <cell r="AJ214">
            <v>45304</v>
          </cell>
          <cell r="AK214" t="str">
            <v>2 2. Meses</v>
          </cell>
          <cell r="AL214">
            <v>3</v>
          </cell>
          <cell r="AM214">
            <v>90</v>
          </cell>
          <cell r="AN214">
            <v>45394</v>
          </cell>
          <cell r="AO214" t="str">
            <v>ENERO</v>
          </cell>
          <cell r="AP214">
            <v>7874520</v>
          </cell>
          <cell r="AQ214">
            <v>3</v>
          </cell>
          <cell r="AR214">
            <v>2624840</v>
          </cell>
          <cell r="AS214" t="str">
            <v>Tecnico III</v>
          </cell>
          <cell r="AT214" t="str">
            <v>1. Pesos Colombianos</v>
          </cell>
          <cell r="AU214" t="str">
            <v>17 17. Contrato de Prestación de Servicios</v>
          </cell>
          <cell r="AV214" t="str">
            <v>Contratos de prestación de servicios profesionales y de apoyo a la gestión</v>
          </cell>
          <cell r="AW214" t="str">
            <v xml:space="preserve">33 33-Servicios Apoyo a la Gestion de la Entidad (servicios administrativos) </v>
          </cell>
          <cell r="AX214" t="str">
            <v>NA</v>
          </cell>
          <cell r="AY214" t="str">
            <v>5 5. Contratación directa</v>
          </cell>
          <cell r="AZ214" t="str">
            <v>33 Prestación de Servicios Profesionales y Apoyo (5-8)</v>
          </cell>
          <cell r="BA214" t="str">
            <v>Prestación Servicios</v>
          </cell>
          <cell r="BB214" t="str">
            <v>1 1. Ley 80</v>
          </cell>
          <cell r="BC214" t="str">
            <v>PRESTAR SUS SERVICIOS TECNICOS EN LA GESTION, SEGUIMIENTO Y DESARROLLO DE LOS TRAMITES PRECONTRACTUALES Y CONTRACTUALES DE LA SUBDIRECCION DE ATENClON A LA FAUNA DEL INSITUTO DE PROTECCION Y BIENESTAR ANIMAL.</v>
          </cell>
          <cell r="BE214" t="str">
            <v>SUBDIRECCIÓN DE ATENCION A LA FAUNA</v>
          </cell>
          <cell r="BF214" t="str">
            <v>ADMINISTRATIVO</v>
          </cell>
          <cell r="BH214">
            <v>1105673572</v>
          </cell>
          <cell r="BI214">
            <v>0</v>
          </cell>
          <cell r="BJ214" t="str">
            <v>OSCAR ALEXANDER JIMENEZ MANTHA</v>
          </cell>
          <cell r="BK214" t="str">
            <v>Subdirector de Atención a la Fauna</v>
          </cell>
          <cell r="BL214" t="str">
            <v>SUBDIRECCIÓN DE ATENCIÓN A LA FAUNA</v>
          </cell>
          <cell r="BM214" t="str">
            <v>JESUS ALBERTO MARTINEZ CESPEDES</v>
          </cell>
          <cell r="BN214" t="str">
            <v>1 1. Inversión</v>
          </cell>
          <cell r="BO214" t="str">
            <v>7551-2</v>
          </cell>
          <cell r="BP214" t="str">
            <v>6 6: Prestacion de servicios</v>
          </cell>
          <cell r="BQ214" t="str">
            <v>5</v>
          </cell>
          <cell r="BS214">
            <v>19</v>
          </cell>
          <cell r="BT214">
            <v>7874520</v>
          </cell>
          <cell r="BU214" t="str">
            <v xml:space="preserve">1 1. Nacional </v>
          </cell>
          <cell r="BV214" t="str">
            <v>1 1. Ingresos Corrientes</v>
          </cell>
          <cell r="CY214">
            <v>45394</v>
          </cell>
          <cell r="CZ214">
            <v>7874520</v>
          </cell>
          <cell r="DA214" t="str">
            <v>EJECUCION</v>
          </cell>
          <cell r="DB214">
            <v>7874520</v>
          </cell>
          <cell r="DC214">
            <v>0</v>
          </cell>
        </row>
        <row r="215">
          <cell r="F215">
            <v>20</v>
          </cell>
          <cell r="G215" t="str">
            <v>PA-020-2024</v>
          </cell>
          <cell r="I215">
            <v>45315</v>
          </cell>
          <cell r="J215" t="str">
            <v xml:space="preserve">1 1. Natural </v>
          </cell>
          <cell r="K215" t="str">
            <v>26 26-Persona Natural</v>
          </cell>
          <cell r="L215" t="str">
            <v>ANTONIO MARIA PINEDA NIÑO</v>
          </cell>
          <cell r="M215">
            <v>7222296</v>
          </cell>
          <cell r="N215">
            <v>1</v>
          </cell>
          <cell r="O215" t="str">
            <v>Duitama</v>
          </cell>
          <cell r="P215">
            <v>24292</v>
          </cell>
          <cell r="Q215" t="str">
            <v>Duitama</v>
          </cell>
          <cell r="R215" t="str">
            <v>1 1. Nacional</v>
          </cell>
          <cell r="S215" t="str">
            <v>3 3. Único Contratista</v>
          </cell>
          <cell r="T215" t="str">
            <v xml:space="preserve">KR 97 F 34 A 40 SUR </v>
          </cell>
          <cell r="U215">
            <v>3207687473</v>
          </cell>
          <cell r="V215" t="str">
            <v>antonio.pineda1966@gmail.com</v>
          </cell>
          <cell r="X215" t="str">
            <v>N/A</v>
          </cell>
          <cell r="Y215" t="str">
            <v>NO</v>
          </cell>
          <cell r="Z215" t="str">
            <v>NO</v>
          </cell>
          <cell r="AA215" t="str">
            <v>ANTIGUO</v>
          </cell>
          <cell r="AB215" t="str">
            <v>Ninguno</v>
          </cell>
          <cell r="AC215" t="str">
            <v>HOMBRE</v>
          </cell>
          <cell r="AD215" t="str">
            <v>N/A</v>
          </cell>
          <cell r="AE215" t="str">
            <v>N/A</v>
          </cell>
          <cell r="AF215" t="str">
            <v>N/A</v>
          </cell>
          <cell r="AG215" t="str">
            <v>N/A</v>
          </cell>
          <cell r="AH215" t="str">
            <v>https://community.secop.gov.co/Public/Tendering/OpportunityDetail/Index?noticeUID=CO1.NTC.5498271&amp;isFromPublicArea=True&amp;isModal=False</v>
          </cell>
          <cell r="AI215">
            <v>45315</v>
          </cell>
          <cell r="AJ215">
            <v>45317</v>
          </cell>
          <cell r="AK215" t="str">
            <v>2 2. Meses</v>
          </cell>
          <cell r="AL215">
            <v>3</v>
          </cell>
          <cell r="AM215">
            <v>90</v>
          </cell>
          <cell r="AN215">
            <v>45407</v>
          </cell>
          <cell r="AO215" t="str">
            <v>ENERO</v>
          </cell>
          <cell r="AP215">
            <v>7706775</v>
          </cell>
          <cell r="AQ215">
            <v>3</v>
          </cell>
          <cell r="AR215">
            <v>2568925</v>
          </cell>
          <cell r="AS215" t="str">
            <v>Tecnico III</v>
          </cell>
          <cell r="AT215" t="str">
            <v>1. Pesos Colombianos</v>
          </cell>
          <cell r="AU215" t="str">
            <v>17 17. Contrato de Prestación de Servicios</v>
          </cell>
          <cell r="AV215" t="str">
            <v>Contratos de prestación de servicios profesionales y de apoyo a la gestión</v>
          </cell>
          <cell r="AW215" t="str">
            <v xml:space="preserve">33 33-Servicios Apoyo a la Gestion de la Entidad (servicios administrativos) </v>
          </cell>
          <cell r="AX215" t="str">
            <v>NA</v>
          </cell>
          <cell r="AY215" t="str">
            <v>5 5. Contratación directa</v>
          </cell>
          <cell r="AZ215" t="str">
            <v>33 Prestación de Servicios Profesionales y Apoyo (5-8)</v>
          </cell>
          <cell r="BA215" t="str">
            <v>Prestación Servicios</v>
          </cell>
          <cell r="BB215" t="str">
            <v>1 1. Ley 80</v>
          </cell>
          <cell r="BC215" t="str">
            <v>PRESTAR SERVICIOS PARA REALIZAR LABORES DE CONDUCCION EN EL DISTRITO CAPITAL CON EL VEHlCULO ASIGNADO POR EL INSTITUTO DISTRITAL DE PROTECCION Y BIENESTAR ANIMAL PARA LA ATENCION DE CASOS DE PRESUNTO MALTRATO ANIMAL DEL PROGRAMA DEL ESCUADRON ANTICRUELDAD</v>
          </cell>
          <cell r="BE215" t="str">
            <v>SUBDIRECCIÓN DE ATENCION A LA FAUNA</v>
          </cell>
          <cell r="BF215" t="str">
            <v>CONDUCTOR</v>
          </cell>
          <cell r="BH215">
            <v>1105673572</v>
          </cell>
          <cell r="BI215">
            <v>0</v>
          </cell>
          <cell r="BJ215" t="str">
            <v>OSCAR ALEXANDER JIMENEZ MANTHA</v>
          </cell>
          <cell r="BK215" t="str">
            <v>Subdirector de Atención a la Fauna</v>
          </cell>
          <cell r="BL215" t="str">
            <v>SUBDIRECCIÓN DE ATENCIÓN A LA FAUNA</v>
          </cell>
          <cell r="BM215" t="str">
            <v>JESUS ALBERTO MARTINEZ CESPEDES</v>
          </cell>
          <cell r="BN215" t="str">
            <v>1 1. Inversión</v>
          </cell>
          <cell r="BO215" t="str">
            <v>7551-3</v>
          </cell>
          <cell r="BP215" t="str">
            <v>6 6: Prestacion de servicios</v>
          </cell>
          <cell r="BQ215" t="str">
            <v>40</v>
          </cell>
          <cell r="BS215">
            <v>132</v>
          </cell>
          <cell r="BT215">
            <v>7706775</v>
          </cell>
          <cell r="BU215" t="str">
            <v xml:space="preserve">1 1. Nacional </v>
          </cell>
          <cell r="BV215" t="str">
            <v>1 1. Ingresos Corrientes</v>
          </cell>
          <cell r="CY215">
            <v>45407</v>
          </cell>
          <cell r="CZ215">
            <v>7706775</v>
          </cell>
          <cell r="DA215" t="str">
            <v>EJECUCION</v>
          </cell>
          <cell r="DB215">
            <v>7706775</v>
          </cell>
          <cell r="DC215">
            <v>0</v>
          </cell>
        </row>
        <row r="216">
          <cell r="F216">
            <v>21</v>
          </cell>
          <cell r="G216" t="str">
            <v>PA-021-2024</v>
          </cell>
          <cell r="I216">
            <v>45302</v>
          </cell>
          <cell r="J216" t="str">
            <v xml:space="preserve">1 1. Natural </v>
          </cell>
          <cell r="K216" t="str">
            <v>26 26-Persona Natural</v>
          </cell>
          <cell r="L216" t="str">
            <v>JOHAN MIGUEL ALQUICHIDES OTAVO</v>
          </cell>
          <cell r="M216">
            <v>1023891016</v>
          </cell>
          <cell r="N216">
            <v>4</v>
          </cell>
          <cell r="O216" t="str">
            <v>Bogotá</v>
          </cell>
          <cell r="P216">
            <v>32835</v>
          </cell>
          <cell r="Q216" t="str">
            <v>Bogotá</v>
          </cell>
          <cell r="R216" t="str">
            <v>1 1. Nacional</v>
          </cell>
          <cell r="S216" t="str">
            <v>3 3. Único Contratista</v>
          </cell>
          <cell r="T216" t="str">
            <v>CRA 12 D 22 B</v>
          </cell>
          <cell r="U216" t="str">
            <v>3212543292</v>
          </cell>
          <cell r="V216" t="str">
            <v>johanmiguelalquichidesotavo@gmail.com</v>
          </cell>
          <cell r="X216" t="str">
            <v>BACHILLER</v>
          </cell>
          <cell r="Y216" t="str">
            <v>NO</v>
          </cell>
          <cell r="Z216" t="str">
            <v>NO</v>
          </cell>
          <cell r="AA216" t="str">
            <v>ANTIGUO</v>
          </cell>
          <cell r="AB216" t="str">
            <v>Ninguno</v>
          </cell>
          <cell r="AC216" t="str">
            <v>MUJER</v>
          </cell>
          <cell r="AD216" t="str">
            <v>N/A</v>
          </cell>
          <cell r="AE216" t="str">
            <v>N/A</v>
          </cell>
          <cell r="AF216" t="str">
            <v>N/A</v>
          </cell>
          <cell r="AG216" t="str">
            <v>N/A</v>
          </cell>
          <cell r="AH216" t="str">
            <v>https://community.secop.gov.co/Public/Tendering/OpportunityDetail/Index?noticeUID=CO1.NTC.5420361&amp;isFromPublicArea=True&amp;isModal=False</v>
          </cell>
          <cell r="AI216">
            <v>45303</v>
          </cell>
          <cell r="AJ216">
            <v>45307</v>
          </cell>
          <cell r="AK216" t="str">
            <v>2 2. Meses</v>
          </cell>
          <cell r="AL216">
            <v>3</v>
          </cell>
          <cell r="AM216">
            <v>90</v>
          </cell>
          <cell r="AN216">
            <v>45396</v>
          </cell>
          <cell r="AO216" t="str">
            <v>ENERO</v>
          </cell>
          <cell r="AP216">
            <v>7706775</v>
          </cell>
          <cell r="AQ216">
            <v>3</v>
          </cell>
          <cell r="AR216">
            <v>2568925</v>
          </cell>
          <cell r="AS216" t="str">
            <v>Tecnico III</v>
          </cell>
          <cell r="AT216" t="str">
            <v>1. Pesos Colombianos</v>
          </cell>
          <cell r="AU216" t="str">
            <v>17 17. Contrato de Prestación de Servicios</v>
          </cell>
          <cell r="AV216" t="str">
            <v>Contratos de prestación de servicios profesionales y de apoyo a la gestión</v>
          </cell>
          <cell r="AW216" t="str">
            <v xml:space="preserve">33 33-Servicios Apoyo a la Gestion de la Entidad (servicios administrativos) </v>
          </cell>
          <cell r="AX216" t="str">
            <v>NA</v>
          </cell>
          <cell r="AY216" t="str">
            <v>5 5. Contratación directa</v>
          </cell>
          <cell r="AZ216" t="str">
            <v>33 Prestación de Servicios Profesionales y Apoyo (5-8)</v>
          </cell>
          <cell r="BA216" t="str">
            <v>Prestación Servicios</v>
          </cell>
          <cell r="BB216" t="str">
            <v>1 1. Ley 80</v>
          </cell>
          <cell r="BC216" t="str">
            <v>PRESTAR SERVICIOS PARA REALIZAR LABORES DE CONDUCCION EN EL DISTRITO CAPITAL CON EL VEHlCULO ASIGNADO POR EL INSTITUTO DISTRITAL DE PROTECCION Y BIENESTAR ANIMAL PARA LA ATENCION DE CASOS DE PRESUNTO MALTRATO ANIMAL DEL PROGRAMA DEL ESCUADRON ANTICRUELDAD</v>
          </cell>
          <cell r="BE216" t="str">
            <v>SUBDIRECCIÓN DE ATENCION A LA FAUNA</v>
          </cell>
          <cell r="BF216" t="str">
            <v>CONDUCTOR</v>
          </cell>
          <cell r="BH216">
            <v>1105673572</v>
          </cell>
          <cell r="BI216">
            <v>0</v>
          </cell>
          <cell r="BJ216" t="str">
            <v>OSCAR ALEXANDER JIMENEZ MANTHA</v>
          </cell>
          <cell r="BK216" t="str">
            <v>Subdirector de Atención a la Fauna</v>
          </cell>
          <cell r="BL216" t="str">
            <v>SUBDIRECCIÓN DE ATENCIÓN A LA FAUNA</v>
          </cell>
          <cell r="BM216" t="str">
            <v>JESUS ALBERTO MARTINEZ CESPEDES</v>
          </cell>
          <cell r="BN216" t="str">
            <v>1 1. Inversión</v>
          </cell>
          <cell r="BO216" t="str">
            <v>7551-3</v>
          </cell>
          <cell r="BP216" t="str">
            <v>6 6: Prestacion de servicios</v>
          </cell>
          <cell r="BQ216" t="str">
            <v>45</v>
          </cell>
          <cell r="BS216">
            <v>63</v>
          </cell>
          <cell r="BT216">
            <v>7706775</v>
          </cell>
          <cell r="BU216" t="str">
            <v xml:space="preserve">1 1. Nacional </v>
          </cell>
          <cell r="BV216" t="str">
            <v>1 1. Ingresos Corrientes</v>
          </cell>
          <cell r="CY216">
            <v>45396</v>
          </cell>
          <cell r="CZ216">
            <v>7706775</v>
          </cell>
          <cell r="DA216" t="str">
            <v>EJECUCION</v>
          </cell>
          <cell r="DB216">
            <v>7706775</v>
          </cell>
          <cell r="DC216">
            <v>0</v>
          </cell>
        </row>
        <row r="217">
          <cell r="F217">
            <v>22</v>
          </cell>
          <cell r="G217" t="str">
            <v>PA-022-2024</v>
          </cell>
          <cell r="H217" t="str">
            <v>CO1.PCCNTR.5729479</v>
          </cell>
          <cell r="I217">
            <v>45302</v>
          </cell>
          <cell r="J217" t="str">
            <v xml:space="preserve">1 1. Natural </v>
          </cell>
          <cell r="K217" t="str">
            <v>26 26-Persona Natural</v>
          </cell>
          <cell r="L217" t="str">
            <v>FABIAN GUILLERMO BONILLA CETINA</v>
          </cell>
          <cell r="M217">
            <v>1030552347</v>
          </cell>
          <cell r="N217">
            <v>9</v>
          </cell>
          <cell r="O217" t="str">
            <v>Bogotá</v>
          </cell>
          <cell r="P217">
            <v>32508</v>
          </cell>
          <cell r="Q217" t="str">
            <v>Bogotá</v>
          </cell>
          <cell r="R217" t="str">
            <v>1 1. Nacional</v>
          </cell>
          <cell r="S217" t="str">
            <v>3 3. Único Contratista</v>
          </cell>
          <cell r="T217" t="str">
            <v>KR 90 54 75 SUR</v>
          </cell>
          <cell r="U217">
            <v>3174091827</v>
          </cell>
          <cell r="V217" t="str">
            <v>fabian.3151@gmail.com</v>
          </cell>
          <cell r="X217" t="str">
            <v>BACHILLER</v>
          </cell>
          <cell r="Y217" t="str">
            <v>NO</v>
          </cell>
          <cell r="Z217" t="str">
            <v>NO</v>
          </cell>
          <cell r="AA217" t="str">
            <v>ANTIGUO</v>
          </cell>
          <cell r="AB217" t="str">
            <v>Ninguno</v>
          </cell>
          <cell r="AC217" t="str">
            <v>HOMBRE</v>
          </cell>
          <cell r="AD217" t="str">
            <v>N/A</v>
          </cell>
          <cell r="AE217" t="str">
            <v>N/A</v>
          </cell>
          <cell r="AF217" t="str">
            <v>N/A</v>
          </cell>
          <cell r="AG217" t="str">
            <v>N/A</v>
          </cell>
          <cell r="AH217" t="str">
            <v>https://community.secop.gov.co/Public/Tendering/OpportunityDetail/Index?noticeUID=CO1.NTC.5418628&amp;isFromPublicArea=True&amp;isModal=False</v>
          </cell>
          <cell r="AI217">
            <v>45302</v>
          </cell>
          <cell r="AJ217">
            <v>45304</v>
          </cell>
          <cell r="AK217" t="str">
            <v>2 2. Meses</v>
          </cell>
          <cell r="AL217">
            <v>3</v>
          </cell>
          <cell r="AM217">
            <v>90</v>
          </cell>
          <cell r="AN217">
            <v>45394</v>
          </cell>
          <cell r="AO217" t="str">
            <v>ENERO</v>
          </cell>
          <cell r="AP217">
            <v>7706775</v>
          </cell>
          <cell r="AQ217">
            <v>3</v>
          </cell>
          <cell r="AR217">
            <v>2568925</v>
          </cell>
          <cell r="AS217" t="str">
            <v>Tecnico III</v>
          </cell>
          <cell r="AT217" t="str">
            <v>1. Pesos Colombianos</v>
          </cell>
          <cell r="AU217" t="str">
            <v>17 17. Contrato de Prestación de Servicios</v>
          </cell>
          <cell r="AV217" t="str">
            <v>Contratos de prestación de servicios profesionales y de apoyo a la gestión</v>
          </cell>
          <cell r="AW217" t="str">
            <v xml:space="preserve">33 33-Servicios Apoyo a la Gestion de la Entidad (servicios administrativos) </v>
          </cell>
          <cell r="AX217" t="str">
            <v>NA</v>
          </cell>
          <cell r="AY217" t="str">
            <v>5 5. Contratación directa</v>
          </cell>
          <cell r="AZ217" t="str">
            <v>33 Prestación de Servicios Profesionales y Apoyo (5-8)</v>
          </cell>
          <cell r="BA217" t="str">
            <v>Prestación Servicios</v>
          </cell>
          <cell r="BB217" t="str">
            <v>1 1. Ley 80</v>
          </cell>
          <cell r="BC217" t="str">
            <v>PRESTAR SERVICIOS PARA REALIZAR LABORES DE CONDUCCIÓN EN EL DISTRITO CAPITAL CON EL VEHÍCULO ASIGNADO POR EL INSTITUTO DISTRITAL DE PROTECCIÓN Y BIENESTAR ANIMAL PARA LA ATENCIÓN DE CASOS DE PRESUNTO MALTRATO ANIMAL DEL PROGRAMA DEL ESCUADRON ANTICRUELDAD.</v>
          </cell>
          <cell r="BD217" t="str">
            <v>1. Realizar de manera periódica la revisión y verificación del estado del vehículo asignado en aspectos mecánicos, eléctricos o cualquier otro.
2.
Informar oportunamente al supervisor y/o al equipo de recursos físicos de la Entidad, cualquier novedad presentada durante los recorridos y/o con el vehículo asignado.
3.
Conducir los vehículos asignados de acuerdo con el cronograma de trabajo establecido cumpliendo los procedimientos, protocolos definidos por la Entidad y normatividad de Tránsito.
4.
Diligenciar diariamente los formatos relacionados con la operación del vehículo como son: planilla de ruta, control de combustible y lista de chequeo preoperacional.
5.
Consultar en el Sistema Integrado de Información sobre multas y sanciones por infracciones de tránsito - SIMIT y asumir multas y/o comparendos impuestos por causas atribuibles al conductor.
6.
Mantener en buenas condiciones de aseo, desinfección y estado el vehículo y demás elementos asignados como equipos, herramientas de trabajo.
7.
Contar con elementos básicos que le permitan cumplir adecuadamente sus obligaciones contractuales.
8.
Trasladar el vehículo a talleres y estaciones de servicio autorizados por el IDPYBA, así mismo, abstenerse de realizar alguna modificación al vehículo asignado.
9.
Participar en las reuniones, comités, eventos y demás actividades relacionadas con las obligaciones a su cargo cuando el supervisor así lo requiera.
10.
Las demás que le sean asignadas por parte del supervisor del contrato</v>
          </cell>
          <cell r="BE217" t="str">
            <v>SUBDIRECCIÓN DE ATENCION A LA FAUNA</v>
          </cell>
          <cell r="BF217" t="str">
            <v>CONDUCTOR</v>
          </cell>
          <cell r="BH217">
            <v>1105673572</v>
          </cell>
          <cell r="BI217">
            <v>0</v>
          </cell>
          <cell r="BJ217" t="str">
            <v>OSCAR ALEXANDER JIMENEZ MANTHA</v>
          </cell>
          <cell r="BK217" t="str">
            <v>Subdirector de Atención a la Fauna</v>
          </cell>
          <cell r="BL217" t="str">
            <v>SUBDIRECCIÓN DE ATENCIÓN A LA FAUNA</v>
          </cell>
          <cell r="BM217" t="str">
            <v>JESUS ALBERTO MARTINEZ CESPEDES</v>
          </cell>
          <cell r="BN217" t="str">
            <v>1 1. Inversión</v>
          </cell>
          <cell r="BO217" t="str">
            <v>7551-3</v>
          </cell>
          <cell r="BP217" t="str">
            <v>6 6: Prestacion de servicios</v>
          </cell>
          <cell r="BQ217" t="str">
            <v>46</v>
          </cell>
          <cell r="BS217">
            <v>16</v>
          </cell>
          <cell r="BT217">
            <v>7706775</v>
          </cell>
          <cell r="BU217" t="str">
            <v xml:space="preserve">1 1. Nacional </v>
          </cell>
          <cell r="BV217" t="str">
            <v>1 1. Ingresos Corrientes</v>
          </cell>
          <cell r="CY217">
            <v>45394</v>
          </cell>
          <cell r="CZ217">
            <v>7706775</v>
          </cell>
          <cell r="DA217" t="str">
            <v>EJECUCION</v>
          </cell>
          <cell r="DB217">
            <v>7706775</v>
          </cell>
          <cell r="DC217">
            <v>0</v>
          </cell>
        </row>
        <row r="218">
          <cell r="F218">
            <v>30</v>
          </cell>
          <cell r="G218" t="str">
            <v>PA-030-2024</v>
          </cell>
          <cell r="H218" t="str">
            <v>CO1.PCCNTR.5730182</v>
          </cell>
          <cell r="I218">
            <v>45302</v>
          </cell>
          <cell r="J218" t="str">
            <v xml:space="preserve">1 1. Natural </v>
          </cell>
          <cell r="K218" t="str">
            <v>26 26-Persona Natural</v>
          </cell>
          <cell r="L218" t="str">
            <v>SINELLY JIMENEZ PEDRAZA</v>
          </cell>
          <cell r="M218">
            <v>1022995291</v>
          </cell>
          <cell r="N218">
            <v>7</v>
          </cell>
          <cell r="O218" t="str">
            <v>Bogotá</v>
          </cell>
          <cell r="P218">
            <v>34454</v>
          </cell>
          <cell r="Q218" t="str">
            <v>Bogotá</v>
          </cell>
          <cell r="R218" t="str">
            <v>1 1. Nacional</v>
          </cell>
          <cell r="S218" t="str">
            <v>3 3. Único Contratista</v>
          </cell>
          <cell r="T218" t="str">
            <v>CLL 104 SUR 5 - 32</v>
          </cell>
          <cell r="U218" t="str">
            <v>3108180791</v>
          </cell>
          <cell r="V218" t="str">
            <v>sinjimenezz@gmail.com</v>
          </cell>
          <cell r="X218" t="str">
            <v>AUXILIAR CLINICA VETERINARIA</v>
          </cell>
          <cell r="Y218" t="str">
            <v>NO</v>
          </cell>
          <cell r="Z218" t="str">
            <v>NO</v>
          </cell>
          <cell r="AA218" t="str">
            <v>ANTIGUO</v>
          </cell>
          <cell r="AB218" t="str">
            <v>Ninguno</v>
          </cell>
          <cell r="AC218" t="str">
            <v>MUJER</v>
          </cell>
          <cell r="AD218" t="str">
            <v>N/A</v>
          </cell>
          <cell r="AE218" t="str">
            <v>N/A</v>
          </cell>
          <cell r="AF218" t="str">
            <v>N/A</v>
          </cell>
          <cell r="AG218" t="str">
            <v>N/A</v>
          </cell>
          <cell r="AH218" t="str">
            <v>https://community.secop.gov.co/Public/Tendering/OpportunityDetail/Index?noticeUID=CO1.NTC.5417408&amp;isFromPublicArea=True&amp;isModal=False</v>
          </cell>
          <cell r="AI218">
            <v>45303</v>
          </cell>
          <cell r="AJ218">
            <v>45304</v>
          </cell>
          <cell r="AK218" t="str">
            <v>2 2. Meses</v>
          </cell>
          <cell r="AL218">
            <v>3</v>
          </cell>
          <cell r="AM218">
            <v>90</v>
          </cell>
          <cell r="AN218">
            <v>45394</v>
          </cell>
          <cell r="AO218" t="str">
            <v>ENERO</v>
          </cell>
          <cell r="AP218">
            <v>7874520</v>
          </cell>
          <cell r="AQ218">
            <v>3</v>
          </cell>
          <cell r="AR218">
            <v>2624840</v>
          </cell>
          <cell r="AS218" t="str">
            <v>Tecnico III</v>
          </cell>
          <cell r="AT218" t="str">
            <v>1. Pesos Colombianos</v>
          </cell>
          <cell r="AU218" t="str">
            <v>17 17. Contrato de Prestación de Servicios</v>
          </cell>
          <cell r="AV218" t="str">
            <v>Contratos de prestación de servicios profesionales y de apoyo a la gestión</v>
          </cell>
          <cell r="AW218" t="str">
            <v xml:space="preserve">33 33-Servicios Apoyo a la Gestion de la Entidad (servicios administrativos) </v>
          </cell>
          <cell r="AX218" t="str">
            <v>NA</v>
          </cell>
          <cell r="AY218" t="str">
            <v>5 5. Contratación directa</v>
          </cell>
          <cell r="AZ218" t="str">
            <v>33 Prestación de Servicios Profesionales y Apoyo (5-8)</v>
          </cell>
          <cell r="BA218" t="str">
            <v>Prestación Servicios</v>
          </cell>
          <cell r="BB218" t="str">
            <v>1 1. Ley 80</v>
          </cell>
          <cell r="BC218" t="str">
            <v>PRESTAR SERVICIOS TECNICOS Y ADMINISTRATIVOS PARA GESTIONAR, ELABORAR Y EJECUTAR ESTRATEGIAS EN LA CAPTURA, ESTERILIZA Y SUELTA DE LOS ANIMALES EN CONDIClON VULNERABLE EN EL DISTRITO CAPITAL</v>
          </cell>
          <cell r="BD218" t="str">
            <v>1. Realizar visitas de diagnostico y atencion en las veinte (20) localidades de la ciudad, para el desarrollo de la estrategia Captura- Esteriliza y Soltar, para animales en habitabilidad de calle o vulnerables, acorde al cronograma semanal de trabajo, realizando el respective diligenciamiento del acta de atencion en medio fisico con entrega de documento y cargue al drive establecido por la entidad contratante 2. Apoyar la logista de la implementacion de las actividades de CES en el distrito Capital. 3.Validar la informacion diligenciada en la base de datos de la ejecucion de la estrategia Capturar Esterilizar y Soltar. - CES, en el distrito capital.4.Seguimiento de la estrategia Capturar Esterilizar y Soltar de puntos criticos de colonias y/o manadas ferales o semiferales que requieran constante atencion. 5.Participar de las mesas de trabajo y reuniones convocadas por las diferentes areas y dependencias del instituto, en el marco del objeto contractual. 6.Apoyar operativamente en la manipulacion adecuada de animales de difícil manejo requeridas por la entidad contratante. 7.Custodia, desinfeccion y devolucion de los elementos entregados por la entidad contratante para el manejo adecuado de los animales a capturar dentro del respectivo procedimiento (mallas, jaulas Tomahawk, pertigas, tramojos, pinzas, entre otros). 8.Realizar apoyo en las labores administrativas de los diferentes programas de la subdireccion de atencion a la fauna 9. Entrega de informacidn mensual requerida por el supervisor para la respuesta a peticiones relacionadas a la ejecucion contractual 10. Apoyar las jornadas de adopciones o brigadas medicas en las que se solicite el acompañamiento. 11 .Las demás obligaciones que sean asignadas por el supervisor del contrato..</v>
          </cell>
          <cell r="BE218" t="str">
            <v>SUBDIRECCIÓN DE ATENCION A LA FAUNA</v>
          </cell>
          <cell r="BF218" t="str">
            <v>CES</v>
          </cell>
          <cell r="BH218">
            <v>1105673572</v>
          </cell>
          <cell r="BI218">
            <v>0</v>
          </cell>
          <cell r="BJ218" t="str">
            <v>OSCAR ALEXANDER JIMENEZ MANTHA</v>
          </cell>
          <cell r="BK218" t="str">
            <v>Subdirector de Atención a la Fauna</v>
          </cell>
          <cell r="BL218" t="str">
            <v>SUBDIRECCIÓN DE ATENCIÓN A LA FAUNA</v>
          </cell>
          <cell r="BM218" t="str">
            <v>JESUS ALBERTO MARTINEZ CESPEDES</v>
          </cell>
          <cell r="BN218" t="str">
            <v>1 1. Inversión</v>
          </cell>
          <cell r="BO218" t="str">
            <v>7551-4</v>
          </cell>
          <cell r="BP218" t="str">
            <v>6 6: Prestacion de servicios</v>
          </cell>
          <cell r="BQ218" t="str">
            <v>51</v>
          </cell>
          <cell r="BS218">
            <v>12</v>
          </cell>
          <cell r="BT218">
            <v>7874520</v>
          </cell>
          <cell r="BU218" t="str">
            <v xml:space="preserve">1 1. Nacional </v>
          </cell>
          <cell r="BV218" t="str">
            <v>1 1. Ingresos Corrientes</v>
          </cell>
          <cell r="CY218">
            <v>45394</v>
          </cell>
          <cell r="CZ218">
            <v>7874520</v>
          </cell>
          <cell r="DA218" t="str">
            <v>EJECUCION</v>
          </cell>
          <cell r="DB218">
            <v>7874520</v>
          </cell>
          <cell r="DC218">
            <v>0</v>
          </cell>
        </row>
        <row r="219">
          <cell r="F219">
            <v>31</v>
          </cell>
          <cell r="G219" t="str">
            <v>PA-031-2024.</v>
          </cell>
          <cell r="I219">
            <v>45303</v>
          </cell>
          <cell r="J219" t="str">
            <v xml:space="preserve">1 1. Natural </v>
          </cell>
          <cell r="K219" t="str">
            <v>26 26-Persona Natural</v>
          </cell>
          <cell r="L219" t="str">
            <v>GIOVANNY ELICET RODRIGUEZ GARCIA</v>
          </cell>
          <cell r="M219">
            <v>1030611800</v>
          </cell>
          <cell r="N219">
            <v>8</v>
          </cell>
          <cell r="O219" t="str">
            <v>Bogotá</v>
          </cell>
          <cell r="P219">
            <v>33806</v>
          </cell>
          <cell r="Q219" t="str">
            <v>Bogotá</v>
          </cell>
          <cell r="R219" t="str">
            <v>1 1. Nacional</v>
          </cell>
          <cell r="S219" t="str">
            <v>3 3. Único Contratista</v>
          </cell>
          <cell r="T219" t="str">
            <v>CL 58 SUR 84F 40</v>
          </cell>
          <cell r="U219">
            <v>3142917336</v>
          </cell>
          <cell r="V219" t="str">
            <v xml:space="preserve"> giovannymfc@hotmail.com</v>
          </cell>
          <cell r="X219" t="str">
            <v>BACHILLER</v>
          </cell>
          <cell r="Y219" t="str">
            <v>NO</v>
          </cell>
          <cell r="Z219" t="str">
            <v>NO</v>
          </cell>
          <cell r="AA219" t="str">
            <v>ANTIGUO</v>
          </cell>
          <cell r="AB219" t="str">
            <v>Ninguno</v>
          </cell>
          <cell r="AC219" t="str">
            <v>HOMBRE</v>
          </cell>
          <cell r="AD219" t="str">
            <v>N/A</v>
          </cell>
          <cell r="AE219" t="str">
            <v>N/A</v>
          </cell>
          <cell r="AF219" t="str">
            <v>N/A</v>
          </cell>
          <cell r="AG219" t="str">
            <v>N/A</v>
          </cell>
          <cell r="AH219" t="str">
            <v>https://community.secop.gov.co/Public/Tendering/OpportunityDetail/Index?noticeUID=CO1.NTC.5424265&amp;isFromPublicArea=True&amp;isModal=False</v>
          </cell>
          <cell r="AI219">
            <v>45303</v>
          </cell>
          <cell r="AJ219">
            <v>45306</v>
          </cell>
          <cell r="AK219" t="str">
            <v>2 2. Meses</v>
          </cell>
          <cell r="AL219">
            <v>3</v>
          </cell>
          <cell r="AM219">
            <v>90</v>
          </cell>
          <cell r="AN219">
            <v>45396</v>
          </cell>
          <cell r="AO219" t="str">
            <v>ENERO</v>
          </cell>
          <cell r="AP219">
            <v>7874520</v>
          </cell>
          <cell r="AQ219">
            <v>3</v>
          </cell>
          <cell r="AR219">
            <v>2624840</v>
          </cell>
          <cell r="AS219" t="str">
            <v>Tecnico III</v>
          </cell>
          <cell r="AT219" t="str">
            <v>1. Pesos Colombianos</v>
          </cell>
          <cell r="AU219" t="str">
            <v>17 17. Contrato de Prestación de Servicios</v>
          </cell>
          <cell r="AV219" t="str">
            <v>Contratos de prestación de servicios profesionales y de apoyo a la gestión</v>
          </cell>
          <cell r="AW219" t="str">
            <v xml:space="preserve">33 33-Servicios Apoyo a la Gestion de la Entidad (servicios administrativos) </v>
          </cell>
          <cell r="AX219" t="str">
            <v>NA</v>
          </cell>
          <cell r="AY219" t="str">
            <v>5 5. Contratación directa</v>
          </cell>
          <cell r="AZ219" t="str">
            <v>33 Prestación de Servicios Profesionales y Apoyo (5-8)</v>
          </cell>
          <cell r="BA219" t="str">
            <v>Prestación Servicios</v>
          </cell>
          <cell r="BB219" t="str">
            <v>1 1. Ley 80</v>
          </cell>
          <cell r="BC219" t="str">
            <v>PRESTAR SERVICIOS TECNICOS Y ADMINISTRATlVOS PARA GESTIONAR, ELABORAR Y EJECUTAR ESTRATEGIAS EN LA CAPTURA, ESTERILIZA Y SUELTA DE LOS ANIMALES EN CONDICION VULNERABLE EN EL DISTRITO CAPITAL</v>
          </cell>
          <cell r="BE219" t="str">
            <v>SUBDIRECCIÓN DE ATENCION A LA FAUNA</v>
          </cell>
          <cell r="BF219" t="str">
            <v>CES</v>
          </cell>
          <cell r="BH219">
            <v>1105673572</v>
          </cell>
          <cell r="BI219">
            <v>0</v>
          </cell>
          <cell r="BJ219" t="str">
            <v>OSCAR ALEXANDER JIMENEZ MANTHA</v>
          </cell>
          <cell r="BK219" t="str">
            <v>Subdirector de Atención a la Fauna</v>
          </cell>
          <cell r="BL219" t="str">
            <v>SUBDIRECCIÓN DE ATENCIÓN A LA FAUNA</v>
          </cell>
          <cell r="BM219" t="str">
            <v>JESUS ALBERTO MARTINEZ CESPEDES</v>
          </cell>
          <cell r="BN219" t="str">
            <v>1 1. Inversión</v>
          </cell>
          <cell r="BO219" t="str">
            <v>7551-4</v>
          </cell>
          <cell r="BP219" t="str">
            <v>6 6: Prestacion de servicios</v>
          </cell>
          <cell r="BQ219" t="str">
            <v>52</v>
          </cell>
          <cell r="BS219">
            <v>25</v>
          </cell>
          <cell r="BT219">
            <v>7874520</v>
          </cell>
          <cell r="BU219" t="str">
            <v xml:space="preserve">1 1. Nacional </v>
          </cell>
          <cell r="BV219" t="str">
            <v>1 1. Ingresos Corrientes</v>
          </cell>
          <cell r="CY219">
            <v>45396</v>
          </cell>
          <cell r="CZ219">
            <v>7874520</v>
          </cell>
          <cell r="DA219" t="str">
            <v>EJECUCION</v>
          </cell>
          <cell r="DB219">
            <v>7874520</v>
          </cell>
          <cell r="DC219">
            <v>0</v>
          </cell>
        </row>
        <row r="220">
          <cell r="F220">
            <v>40</v>
          </cell>
          <cell r="G220" t="str">
            <v>PA-040-2024</v>
          </cell>
          <cell r="I220">
            <v>45308</v>
          </cell>
          <cell r="J220" t="str">
            <v xml:space="preserve">1 1. Natural </v>
          </cell>
          <cell r="K220" t="str">
            <v>26 26-Persona Natural</v>
          </cell>
          <cell r="L220" t="str">
            <v>DANIELA MARIN BEDOYA</v>
          </cell>
          <cell r="M220">
            <v>1031174601</v>
          </cell>
          <cell r="N220">
            <v>7</v>
          </cell>
          <cell r="O220" t="str">
            <v>Bogotá</v>
          </cell>
          <cell r="P220">
            <v>35888</v>
          </cell>
          <cell r="Q220" t="str">
            <v>Bogotá</v>
          </cell>
          <cell r="R220" t="str">
            <v>1 1. Nacional</v>
          </cell>
          <cell r="S220" t="str">
            <v>3 3. Único Contratista</v>
          </cell>
          <cell r="T220" t="str">
            <v>CRA 24 G 17 A 18</v>
          </cell>
          <cell r="U220" t="str">
            <v>312491051</v>
          </cell>
          <cell r="V220" t="str">
            <v>danmarin@udca.Edu.co</v>
          </cell>
          <cell r="X220" t="str">
            <v>BACHILLER</v>
          </cell>
          <cell r="Y220" t="str">
            <v>NO</v>
          </cell>
          <cell r="Z220" t="str">
            <v>NO</v>
          </cell>
          <cell r="AA220" t="str">
            <v>ANTIGUO</v>
          </cell>
          <cell r="AB220" t="str">
            <v>Ninguno</v>
          </cell>
          <cell r="AC220" t="str">
            <v>MUJER</v>
          </cell>
          <cell r="AD220" t="str">
            <v>N/A</v>
          </cell>
          <cell r="AE220" t="str">
            <v>N/A</v>
          </cell>
          <cell r="AF220" t="str">
            <v>N/A</v>
          </cell>
          <cell r="AG220" t="str">
            <v>N/A</v>
          </cell>
          <cell r="AH220" t="str">
            <v>https://community.secop.gov.co/Public/Tendering/OpportunityDetail/Index?noticeUID=CO1.NTC.5449587&amp;isFromPublicArea=True&amp;isModal=False</v>
          </cell>
          <cell r="AI220">
            <v>45308</v>
          </cell>
          <cell r="AJ220">
            <v>45315</v>
          </cell>
          <cell r="AK220" t="str">
            <v>2 2. Meses</v>
          </cell>
          <cell r="AL220">
            <v>3</v>
          </cell>
          <cell r="AM220">
            <v>90</v>
          </cell>
          <cell r="AN220">
            <v>45405</v>
          </cell>
          <cell r="AO220" t="str">
            <v>ENERO</v>
          </cell>
          <cell r="AP220">
            <v>7874520</v>
          </cell>
          <cell r="AQ220">
            <v>3</v>
          </cell>
          <cell r="AR220">
            <v>2624840</v>
          </cell>
          <cell r="AS220" t="str">
            <v>Tecnico III</v>
          </cell>
          <cell r="AT220" t="str">
            <v>1. Pesos Colombianos</v>
          </cell>
          <cell r="AU220" t="str">
            <v>17 17. Contrato de Prestación de Servicios</v>
          </cell>
          <cell r="AV220" t="str">
            <v>Contratos de prestación de servicios profesionales y de apoyo a la gestión</v>
          </cell>
          <cell r="AW220" t="str">
            <v xml:space="preserve">33 33-Servicios Apoyo a la Gestion de la Entidad (servicios administrativos) </v>
          </cell>
          <cell r="AX220" t="str">
            <v>NA</v>
          </cell>
          <cell r="AY220" t="str">
            <v>5 5. Contratación directa</v>
          </cell>
          <cell r="AZ220" t="str">
            <v>33 Prestación de Servicios Profesionales y Apoyo (5-8)</v>
          </cell>
          <cell r="BA220" t="str">
            <v>Prestación Servicios</v>
          </cell>
          <cell r="BB220" t="str">
            <v>1 1. Ley 80</v>
          </cell>
          <cell r="BC220" t="str">
            <v>PRESTAR SERVICIOS DE APOYO EN LA GESTION ADIMINSTRATIVA Y SEGUIMIENTO TECNICO DEL PROGRAMA DE URGENCIAS VETERINARIAS EN EL DISTRITO CAPITAL</v>
          </cell>
          <cell r="BE220" t="str">
            <v>SUBDIRECCIÓN DE ATENCION A LA FAUNA</v>
          </cell>
          <cell r="BF220" t="str">
            <v>URGENCIAS VETERINARIAS</v>
          </cell>
          <cell r="BH220">
            <v>1105673572</v>
          </cell>
          <cell r="BI220">
            <v>0</v>
          </cell>
          <cell r="BJ220" t="str">
            <v>OSCAR ALEXANDER JIMENEZ MANTHA</v>
          </cell>
          <cell r="BK220" t="str">
            <v>Subdirector de Atención a la Fauna</v>
          </cell>
          <cell r="BL220" t="str">
            <v>SUBDIRECCIÓN DE ATENCIÓN A LA FAUNA</v>
          </cell>
          <cell r="BM220" t="str">
            <v>JESUS ALBERTO MARTINEZ CESPEDES</v>
          </cell>
          <cell r="BN220" t="str">
            <v>1 1. Inversión</v>
          </cell>
          <cell r="BO220" t="str">
            <v>7551-2</v>
          </cell>
          <cell r="BP220" t="str">
            <v>6 6: Prestacion de servicios</v>
          </cell>
          <cell r="BQ220" t="str">
            <v>64</v>
          </cell>
          <cell r="BS220">
            <v>90</v>
          </cell>
          <cell r="BT220">
            <v>7874520</v>
          </cell>
          <cell r="BU220" t="str">
            <v xml:space="preserve">1 1. Nacional </v>
          </cell>
          <cell r="BV220" t="str">
            <v>1 1. Ingresos Corrientes</v>
          </cell>
          <cell r="CY220">
            <v>45405</v>
          </cell>
          <cell r="CZ220">
            <v>7874520</v>
          </cell>
          <cell r="DA220" t="str">
            <v>EJECUCION</v>
          </cell>
          <cell r="DB220">
            <v>7874520</v>
          </cell>
          <cell r="DC220">
            <v>0</v>
          </cell>
        </row>
        <row r="221">
          <cell r="F221">
            <v>47</v>
          </cell>
          <cell r="G221" t="str">
            <v>PA-047-2024</v>
          </cell>
          <cell r="I221">
            <v>45308</v>
          </cell>
          <cell r="J221" t="str">
            <v xml:space="preserve">1 1. Natural </v>
          </cell>
          <cell r="K221" t="str">
            <v>26 26-Persona Natural</v>
          </cell>
          <cell r="L221" t="str">
            <v>ANDRES MAURICIO ACUÑA RAMIREZ</v>
          </cell>
          <cell r="M221">
            <v>91077168</v>
          </cell>
          <cell r="N221">
            <v>0</v>
          </cell>
          <cell r="O221" t="str">
            <v>San Gil</v>
          </cell>
          <cell r="P221">
            <v>28919</v>
          </cell>
          <cell r="Q221" t="str">
            <v>Bogotá</v>
          </cell>
          <cell r="R221" t="str">
            <v>1 1. Nacional</v>
          </cell>
          <cell r="S221" t="str">
            <v>3 3. Único Contratista</v>
          </cell>
          <cell r="T221" t="str">
            <v>CL 75 A 85 17</v>
          </cell>
          <cell r="U221">
            <v>6015367600</v>
          </cell>
          <cell r="V221" t="str">
            <v>amacuna05@gmail.com</v>
          </cell>
          <cell r="X221" t="str">
            <v>BACHILLER</v>
          </cell>
          <cell r="Y221" t="str">
            <v>NO</v>
          </cell>
          <cell r="Z221" t="str">
            <v>NO</v>
          </cell>
          <cell r="AA221" t="str">
            <v>ANTIGUO</v>
          </cell>
          <cell r="AB221" t="str">
            <v>Ninguno</v>
          </cell>
          <cell r="AC221" t="str">
            <v>HOMBRE</v>
          </cell>
          <cell r="AD221" t="str">
            <v>N/A</v>
          </cell>
          <cell r="AE221" t="str">
            <v>N/A</v>
          </cell>
          <cell r="AF221" t="str">
            <v>N/A</v>
          </cell>
          <cell r="AG221" t="str">
            <v>N/A</v>
          </cell>
          <cell r="AH221" t="str">
            <v>https://community.secop.gov.co/Public/Tendering/OpportunityDetail/Index?noticeUID=CO1.NTC.5450225&amp;isFromPublicArea=True&amp;isModal=False</v>
          </cell>
          <cell r="AI221">
            <v>45308</v>
          </cell>
          <cell r="AJ221">
            <v>45314</v>
          </cell>
          <cell r="AK221" t="str">
            <v>2 2. Meses</v>
          </cell>
          <cell r="AL221">
            <v>3</v>
          </cell>
          <cell r="AM221">
            <v>90</v>
          </cell>
          <cell r="AN221">
            <v>45404</v>
          </cell>
          <cell r="AO221" t="str">
            <v>ENERO</v>
          </cell>
          <cell r="AP221">
            <v>7706775</v>
          </cell>
          <cell r="AQ221">
            <v>3</v>
          </cell>
          <cell r="AR221">
            <v>2568925</v>
          </cell>
          <cell r="AS221" t="str">
            <v>Tecnico III</v>
          </cell>
          <cell r="AT221" t="str">
            <v>1. Pesos Colombianos</v>
          </cell>
          <cell r="AU221" t="str">
            <v>17 17. Contrato de Prestación de Servicios</v>
          </cell>
          <cell r="AV221" t="str">
            <v>Contratos de prestación de servicios profesionales y de apoyo a la gestión</v>
          </cell>
          <cell r="AW221" t="str">
            <v xml:space="preserve">33 33-Servicios Apoyo a la Gestion de la Entidad (servicios administrativos) </v>
          </cell>
          <cell r="AX221" t="str">
            <v>NA</v>
          </cell>
          <cell r="AY221" t="str">
            <v>5 5. Contratación directa</v>
          </cell>
          <cell r="AZ221" t="str">
            <v>33 Prestación de Servicios Profesionales y Apoyo (5-8)</v>
          </cell>
          <cell r="BA221" t="str">
            <v>Prestación Servicios</v>
          </cell>
          <cell r="BB221" t="str">
            <v>1 1. Ley 80</v>
          </cell>
          <cell r="BC221" t="str">
            <v>PRESTAR SERVICIOS DE APOYO EN LABORES DE CONDUCCION, PARA LOS PROGRAMAS DE URGENCIAS VETERINARIAS Y BRIGADAS MEDICAS DEL INSTITUTO DISTRITAL DE PROTECCION Y BIENESTAR ANIMAL</v>
          </cell>
          <cell r="BE221" t="str">
            <v>SUBDIRECCIÓN DE ATENCION A LA FAUNA</v>
          </cell>
          <cell r="BF221" t="str">
            <v>CONDUCTOR</v>
          </cell>
          <cell r="BH221">
            <v>1105673572</v>
          </cell>
          <cell r="BI221">
            <v>0</v>
          </cell>
          <cell r="BJ221" t="str">
            <v>OSCAR ALEXANDER JIMENEZ MANTHA</v>
          </cell>
          <cell r="BK221" t="str">
            <v>Subdirector de Atención a la Fauna</v>
          </cell>
          <cell r="BL221" t="str">
            <v>SUBDIRECCIÓN DE ATENCIÓN A LA FAUNA</v>
          </cell>
          <cell r="BM221" t="str">
            <v>JESUS ALBERTO MARTINEZ CESPEDES</v>
          </cell>
          <cell r="BN221" t="str">
            <v>1 1. Inversión</v>
          </cell>
          <cell r="BO221" t="str">
            <v>7551-2</v>
          </cell>
          <cell r="BP221" t="str">
            <v>6 6: Prestacion de servicios</v>
          </cell>
          <cell r="BQ221" t="str">
            <v>10</v>
          </cell>
          <cell r="BS221">
            <v>96</v>
          </cell>
          <cell r="BT221">
            <v>7706775</v>
          </cell>
          <cell r="BU221" t="str">
            <v xml:space="preserve">1 1. Nacional </v>
          </cell>
          <cell r="BV221" t="str">
            <v>1 1. Ingresos Corrientes</v>
          </cell>
          <cell r="CY221">
            <v>45404</v>
          </cell>
          <cell r="CZ221">
            <v>7706775</v>
          </cell>
          <cell r="DA221" t="str">
            <v>EJECUCION</v>
          </cell>
          <cell r="DB221">
            <v>7706775</v>
          </cell>
          <cell r="DC221">
            <v>0</v>
          </cell>
        </row>
        <row r="222">
          <cell r="F222">
            <v>58</v>
          </cell>
          <cell r="G222" t="str">
            <v>PA-058-2024</v>
          </cell>
          <cell r="I222">
            <v>45310</v>
          </cell>
          <cell r="J222" t="str">
            <v xml:space="preserve">1 1. Natural </v>
          </cell>
          <cell r="K222" t="str">
            <v>26 26-Persona Natural</v>
          </cell>
          <cell r="L222" t="str">
            <v>ANDRES FELIPE TORRES ROJAS</v>
          </cell>
          <cell r="M222">
            <v>1233501756</v>
          </cell>
          <cell r="N222">
            <v>6</v>
          </cell>
          <cell r="O222" t="str">
            <v xml:space="preserve">Bogotá </v>
          </cell>
          <cell r="P222">
            <v>36105</v>
          </cell>
          <cell r="Q222" t="str">
            <v xml:space="preserve">Bogotá </v>
          </cell>
          <cell r="R222" t="str">
            <v>1 1. Nacional</v>
          </cell>
          <cell r="S222" t="str">
            <v>3 3. Único Contratista</v>
          </cell>
          <cell r="T222" t="str">
            <v>CRA 81 B 6 C 10 TO 2 AP 403</v>
          </cell>
          <cell r="U222" t="str">
            <v>3203119908</v>
          </cell>
          <cell r="V222" t="str">
            <v>andrestowers0611@gmail.com</v>
          </cell>
          <cell r="X222" t="str">
            <v>BACHILLER</v>
          </cell>
          <cell r="Y222" t="str">
            <v>NO</v>
          </cell>
          <cell r="Z222" t="str">
            <v>NO</v>
          </cell>
          <cell r="AA222" t="str">
            <v>ANTIGUO</v>
          </cell>
          <cell r="AB222" t="str">
            <v>Ninguno</v>
          </cell>
          <cell r="AC222" t="str">
            <v>HOMBRE</v>
          </cell>
          <cell r="AD222" t="str">
            <v>N/A</v>
          </cell>
          <cell r="AE222" t="str">
            <v>N/A</v>
          </cell>
          <cell r="AF222" t="str">
            <v>N/A</v>
          </cell>
          <cell r="AG222" t="str">
            <v>N/A</v>
          </cell>
          <cell r="AH222" t="str">
            <v>https://community.secop.gov.co/Public/Tendering/OpportunityDetail/Index?noticeUID=CO1.NTC.5466695&amp;isFromPublicArea=True&amp;isModal=False</v>
          </cell>
          <cell r="AI222">
            <v>45310</v>
          </cell>
          <cell r="AJ222">
            <v>45314</v>
          </cell>
          <cell r="AK222" t="str">
            <v>2 2. Meses</v>
          </cell>
          <cell r="AL222">
            <v>3</v>
          </cell>
          <cell r="AM222">
            <v>90</v>
          </cell>
          <cell r="AN222">
            <v>45404</v>
          </cell>
          <cell r="AO222" t="str">
            <v>ENERO</v>
          </cell>
          <cell r="AP222">
            <v>7874520</v>
          </cell>
          <cell r="AQ222">
            <v>3</v>
          </cell>
          <cell r="AR222">
            <v>2624840</v>
          </cell>
          <cell r="AS222" t="str">
            <v>Tecnico III</v>
          </cell>
          <cell r="AT222" t="str">
            <v>1. Pesos Colombianos</v>
          </cell>
          <cell r="AU222" t="str">
            <v>17 17. Contrato de Prestación de Servicios</v>
          </cell>
          <cell r="AV222" t="str">
            <v>Contratos de prestación de servicios profesionales y de apoyo a la gestión</v>
          </cell>
          <cell r="AW222" t="str">
            <v xml:space="preserve">33 33-Servicios Apoyo a la Gestion de la Entidad (servicios administrativos) </v>
          </cell>
          <cell r="AX222" t="str">
            <v>NA</v>
          </cell>
          <cell r="AY222" t="str">
            <v>5 5. Contratación directa</v>
          </cell>
          <cell r="AZ222" t="str">
            <v>33 Prestación de Servicios Profesionales y Apoyo (5-8)</v>
          </cell>
          <cell r="BA222" t="str">
            <v>Prestación Servicios</v>
          </cell>
          <cell r="BB222" t="str">
            <v>1 1. Ley 80</v>
          </cell>
          <cell r="BC222" t="str">
            <v>PRESTAR LOS SERVIC/OS DE APOYO A LAS DIVERSAS LABORES DEL EQUIPO DE COMPORTAMIENTO Y ENRIQUECIMIENTO AMBIENTAL</v>
          </cell>
          <cell r="BE222" t="str">
            <v>SUBDIRECCIÓN DE ATENCION A LA FAUNA</v>
          </cell>
          <cell r="BF222" t="str">
            <v>COMPORTAMIENTO</v>
          </cell>
          <cell r="BH222">
            <v>1105673572</v>
          </cell>
          <cell r="BI222">
            <v>0</v>
          </cell>
          <cell r="BJ222" t="str">
            <v>OSCAR ALEXANDER JIMENEZ MANTHA</v>
          </cell>
          <cell r="BK222" t="str">
            <v>Subdirector de Atención a la Fauna</v>
          </cell>
          <cell r="BL222" t="str">
            <v>SUBDIRECCIÓN DE ATENCIÓN A LA FAUNA</v>
          </cell>
          <cell r="BM222" t="str">
            <v>JESUS ALBERTO MARTINEZ CESPEDES</v>
          </cell>
          <cell r="BN222" t="str">
            <v>1 1. Inversión</v>
          </cell>
          <cell r="BO222" t="str">
            <v>7551-2</v>
          </cell>
          <cell r="BP222" t="str">
            <v>6 6: Prestacion de servicios</v>
          </cell>
          <cell r="BQ222" t="str">
            <v>27</v>
          </cell>
          <cell r="BS222">
            <v>101</v>
          </cell>
          <cell r="BT222">
            <v>7874520</v>
          </cell>
          <cell r="BU222" t="str">
            <v xml:space="preserve">1 1. Nacional </v>
          </cell>
          <cell r="BV222" t="str">
            <v>1 1. Ingresos Corrientes</v>
          </cell>
          <cell r="CY222">
            <v>45404</v>
          </cell>
          <cell r="CZ222">
            <v>7874520</v>
          </cell>
          <cell r="DA222" t="str">
            <v>EJECUCION</v>
          </cell>
          <cell r="DB222">
            <v>7874520</v>
          </cell>
          <cell r="DC222">
            <v>0</v>
          </cell>
        </row>
        <row r="223">
          <cell r="F223">
            <v>86</v>
          </cell>
          <cell r="G223" t="str">
            <v>PA-086-2024</v>
          </cell>
          <cell r="I223">
            <v>45316</v>
          </cell>
          <cell r="J223" t="str">
            <v xml:space="preserve">1 1. Natural </v>
          </cell>
          <cell r="K223" t="str">
            <v>26 26-Persona Natural</v>
          </cell>
          <cell r="L223" t="str">
            <v>LAURA MARCELA  MORENO VARGAS</v>
          </cell>
          <cell r="M223">
            <v>1014247154</v>
          </cell>
          <cell r="N223">
            <v>9</v>
          </cell>
          <cell r="O223" t="str">
            <v>Bogotá</v>
          </cell>
          <cell r="P223">
            <v>34236</v>
          </cell>
          <cell r="Q223" t="str">
            <v>Bogota</v>
          </cell>
          <cell r="R223" t="str">
            <v>1 1. Nacional</v>
          </cell>
          <cell r="S223" t="str">
            <v>3 3. Único Contratista</v>
          </cell>
          <cell r="T223" t="str">
            <v>CLL 70 BIS No. 106 A - 29</v>
          </cell>
          <cell r="U223">
            <v>3118183256</v>
          </cell>
          <cell r="V223" t="str">
            <v>morenolaura31@gmail.com</v>
          </cell>
          <cell r="W223" t="str">
            <v>morenolaura31@gmail.com</v>
          </cell>
          <cell r="X223" t="str">
            <v>TECNICO AUXILIAR VETERINARIO (ASISTENCIA EN PROCEDIMIENTOS CLÍNICOS EN PEQUEÑOS)</v>
          </cell>
          <cell r="Y223" t="str">
            <v>TECNICO AUXILIAR VETERINARIO (ASISTENCIA EN PROCEDIMIENTOS CLÍNICOS EN PEQUEÑOS)</v>
          </cell>
          <cell r="AA223" t="str">
            <v>NUEVO</v>
          </cell>
          <cell r="AC223" t="str">
            <v>MUJER</v>
          </cell>
          <cell r="AD223" t="str">
            <v>N/A</v>
          </cell>
          <cell r="AE223" t="str">
            <v>N/A</v>
          </cell>
          <cell r="AF223" t="str">
            <v>N/A</v>
          </cell>
          <cell r="AG223" t="str">
            <v>N/A</v>
          </cell>
          <cell r="AH223" t="str">
            <v>https://community.secop.gov.co/Public/Tendering/OpportunityDetail/Index?noticeUID=CO1.NTC.5511419&amp;isFromPublicArea=True&amp;isModal=False</v>
          </cell>
          <cell r="AI223">
            <v>45316</v>
          </cell>
          <cell r="AJ223">
            <v>45317</v>
          </cell>
          <cell r="AK223" t="str">
            <v>2 2. Meses</v>
          </cell>
          <cell r="AL223">
            <v>3</v>
          </cell>
          <cell r="AM223">
            <v>90</v>
          </cell>
          <cell r="AN223">
            <v>45407</v>
          </cell>
          <cell r="AO223" t="str">
            <v>ENERO</v>
          </cell>
          <cell r="AP223">
            <v>7874520</v>
          </cell>
          <cell r="AQ223">
            <v>3</v>
          </cell>
          <cell r="AR223">
            <v>2624840</v>
          </cell>
          <cell r="AS223" t="str">
            <v>Tecnico III</v>
          </cell>
          <cell r="AT223" t="str">
            <v>1. Pesos Colombianos</v>
          </cell>
          <cell r="AU223" t="str">
            <v>17 17. Contrato de Prestación de Servicios</v>
          </cell>
          <cell r="AV223" t="str">
            <v>Contratos de prestación de servicios profesionales y de apoyo a la gestión</v>
          </cell>
          <cell r="AW223" t="str">
            <v xml:space="preserve">33 33-Servicios Apoyo a la Gestion de la Entidad (servicios administrativos) </v>
          </cell>
          <cell r="AX223" t="str">
            <v>NA</v>
          </cell>
          <cell r="AY223" t="str">
            <v>5 5. Contratación directa</v>
          </cell>
          <cell r="AZ223" t="str">
            <v>33 Prestación de Servicios Profesionales y Apoyo (5-8)</v>
          </cell>
          <cell r="BA223" t="str">
            <v>Prestación Servicios</v>
          </cell>
          <cell r="BB223" t="str">
            <v>1 1. Ley 80</v>
          </cell>
          <cell r="BC223" t="str">
            <v>PRESTAR SERVICIOS TECNICOS Y ADMINISTRATlVOS PARA GESTIONAR, ELABORAR Y EJECUTAR ESTRATEGIAS EN LA CAPTURA, ESTERILIZA Y SUELTA DE LOS ANIMALES EN CONDICION VULNERABLE EN EL DISTRITO CAPITAL</v>
          </cell>
          <cell r="BE223" t="str">
            <v>SUBDIRECCIÓN DE ATENCION A LA FAUNA</v>
          </cell>
          <cell r="BF223" t="str">
            <v>CES</v>
          </cell>
          <cell r="BH223">
            <v>1105673572</v>
          </cell>
          <cell r="BI223">
            <v>0</v>
          </cell>
          <cell r="BJ223" t="str">
            <v>OSCAR ALEXANDER JIMENEZ MANTHA</v>
          </cell>
          <cell r="BK223" t="str">
            <v>Subdirector de Atención a la Fauna</v>
          </cell>
          <cell r="BL223" t="str">
            <v>SUBDIRECCIÓN DE ATENCIÓN A LA FAUNA</v>
          </cell>
          <cell r="BM223" t="str">
            <v>JESUS ALBERTO MARTINEZ CESPEDES</v>
          </cell>
          <cell r="BN223" t="str">
            <v>1 1. Inversión</v>
          </cell>
          <cell r="BO223" t="str">
            <v>7551-4</v>
          </cell>
          <cell r="BP223" t="str">
            <v>6 6: Prestacion de servicios</v>
          </cell>
          <cell r="BQ223" t="str">
            <v>296</v>
          </cell>
          <cell r="BS223">
            <v>142</v>
          </cell>
          <cell r="BT223">
            <v>7874520</v>
          </cell>
          <cell r="BU223" t="str">
            <v xml:space="preserve">1 1. Nacional </v>
          </cell>
          <cell r="BV223" t="str">
            <v>1 1. Ingresos Corrientes</v>
          </cell>
          <cell r="CY223">
            <v>45407</v>
          </cell>
          <cell r="CZ223">
            <v>7874520</v>
          </cell>
          <cell r="DA223" t="str">
            <v>EJECUCION</v>
          </cell>
          <cell r="DB223">
            <v>7874520</v>
          </cell>
          <cell r="DC223">
            <v>0</v>
          </cell>
        </row>
        <row r="224">
          <cell r="F224">
            <v>87</v>
          </cell>
          <cell r="G224" t="str">
            <v>PA-087-2024</v>
          </cell>
          <cell r="I224">
            <v>45315</v>
          </cell>
          <cell r="J224" t="str">
            <v xml:space="preserve">1 1. Natural </v>
          </cell>
          <cell r="K224" t="str">
            <v>26 26-Persona Natural</v>
          </cell>
          <cell r="L224" t="str">
            <v>JOHN FREDDY CIFUENTES GUZMAN</v>
          </cell>
          <cell r="M224">
            <v>80125481</v>
          </cell>
          <cell r="N224">
            <v>8</v>
          </cell>
          <cell r="O224" t="str">
            <v>Bogotá</v>
          </cell>
          <cell r="P224">
            <v>29982</v>
          </cell>
          <cell r="Q224" t="str">
            <v>La Dorada</v>
          </cell>
          <cell r="R224" t="str">
            <v>1 1. Nacional</v>
          </cell>
          <cell r="S224" t="str">
            <v>3 3. Único Contratista</v>
          </cell>
          <cell r="T224" t="str">
            <v>Av. CRA 72 #77-20</v>
          </cell>
          <cell r="U224">
            <v>3112446606</v>
          </cell>
          <cell r="V224" t="str">
            <v>johncifu@gmail.com</v>
          </cell>
          <cell r="X224" t="str">
            <v>TECNOLOGIA EN SANEAMIENTO AMBIENTAL</v>
          </cell>
          <cell r="Y224" t="str">
            <v>NO</v>
          </cell>
          <cell r="Z224" t="str">
            <v>NO</v>
          </cell>
          <cell r="AA224" t="str">
            <v>ANTIGUO</v>
          </cell>
          <cell r="AB224" t="str">
            <v>Ninguno</v>
          </cell>
          <cell r="AC224" t="str">
            <v>HOMBRE</v>
          </cell>
          <cell r="AD224" t="str">
            <v>N/A</v>
          </cell>
          <cell r="AE224" t="str">
            <v>N/A</v>
          </cell>
          <cell r="AF224" t="str">
            <v>N/A</v>
          </cell>
          <cell r="AG224" t="str">
            <v>N/A</v>
          </cell>
          <cell r="AH224" t="str">
            <v>https://community.secop.gov.co/Public/Tendering/ContractNoticePhases/View?PPI=CO1.PPI.29390819&amp;isFromPublicArea=True&amp;isModal=False</v>
          </cell>
          <cell r="AI224">
            <v>45316</v>
          </cell>
          <cell r="AJ224">
            <v>45320</v>
          </cell>
          <cell r="AK224" t="str">
            <v>2 2. Meses</v>
          </cell>
          <cell r="AL224">
            <v>3</v>
          </cell>
          <cell r="AM224">
            <v>90</v>
          </cell>
          <cell r="AN224">
            <v>45410</v>
          </cell>
          <cell r="AO224" t="str">
            <v>ENERO</v>
          </cell>
          <cell r="AP224">
            <v>7874520</v>
          </cell>
          <cell r="AQ224">
            <v>3</v>
          </cell>
          <cell r="AR224">
            <v>2624840</v>
          </cell>
          <cell r="AS224" t="str">
            <v>Tecnico III</v>
          </cell>
          <cell r="AT224" t="str">
            <v>1. Pesos Colombianos</v>
          </cell>
          <cell r="AU224" t="str">
            <v>17 17. Contrato de Prestación de Servicios</v>
          </cell>
          <cell r="AV224" t="str">
            <v>Contratos de prestación de servicios profesionales y de apoyo a la gestión</v>
          </cell>
          <cell r="AW224" t="str">
            <v xml:space="preserve">33 33-Servicios Apoyo a la Gestion de la Entidad (servicios administrativos) </v>
          </cell>
          <cell r="AX224" t="str">
            <v>NA</v>
          </cell>
          <cell r="AY224" t="str">
            <v>5 5. Contratación directa</v>
          </cell>
          <cell r="AZ224" t="str">
            <v>33 Prestación de Servicios Profesionales y Apoyo (5-8)</v>
          </cell>
          <cell r="BA224" t="str">
            <v>Prestación Servicios</v>
          </cell>
          <cell r="BB224" t="str">
            <v>1 1. Ley 80</v>
          </cell>
          <cell r="BC224" t="str">
            <v>PRESTAR SERVICIOS TECNICOS Y ADMINISTRATlVOS PARA GESTIONAR, ELABORAR Y EJECUTAR ESTRATEGIAS EN LA CAPTURA, ESTERILIZA Y SUELTA DE LOS ANIMALES EN CONDICION VULNERABLE EN EL DISTRITO CAPITAL</v>
          </cell>
          <cell r="BE224" t="str">
            <v>SUBDIRECCIÓN DE ATENCION A LA FAUNA</v>
          </cell>
          <cell r="BF224" t="str">
            <v>CES</v>
          </cell>
          <cell r="BH224">
            <v>1105673572</v>
          </cell>
          <cell r="BI224">
            <v>0</v>
          </cell>
          <cell r="BJ224" t="str">
            <v>OSCAR ALEXANDER JIMENEZ MANTHA</v>
          </cell>
          <cell r="BK224" t="str">
            <v>Subdirector de Atención a la Fauna</v>
          </cell>
          <cell r="BL224" t="str">
            <v>SUBDIRECCIÓN DE ATENCIÓN A LA FAUNA</v>
          </cell>
          <cell r="BM224" t="str">
            <v>JESUS ALBERTO MARTINEZ CESPEDES</v>
          </cell>
          <cell r="BN224" t="str">
            <v>1 1. Inversión</v>
          </cell>
          <cell r="BO224" t="str">
            <v>7551-4</v>
          </cell>
          <cell r="BP224" t="str">
            <v>6 6: Prestacion de servicios</v>
          </cell>
          <cell r="BQ224" t="str">
            <v>297</v>
          </cell>
          <cell r="BS224">
            <v>134</v>
          </cell>
          <cell r="BT224">
            <v>7874520</v>
          </cell>
          <cell r="BU224" t="str">
            <v xml:space="preserve">1 1. Nacional </v>
          </cell>
          <cell r="BV224" t="str">
            <v>1 1. Ingresos Corrientes</v>
          </cell>
          <cell r="CY224">
            <v>45410</v>
          </cell>
          <cell r="CZ224">
            <v>7874520</v>
          </cell>
          <cell r="DA224" t="str">
            <v>EJECUCION</v>
          </cell>
          <cell r="DB224">
            <v>7874520</v>
          </cell>
          <cell r="DC224">
            <v>0</v>
          </cell>
        </row>
        <row r="225">
          <cell r="F225">
            <v>90</v>
          </cell>
          <cell r="G225" t="str">
            <v>PA-090-2024</v>
          </cell>
          <cell r="I225">
            <v>45315</v>
          </cell>
          <cell r="J225" t="str">
            <v xml:space="preserve">1 1. Natural </v>
          </cell>
          <cell r="K225" t="str">
            <v>26 26-Persona Natural</v>
          </cell>
          <cell r="L225" t="str">
            <v>GEIBER DUBAN TELLEZ ALBORNOZ</v>
          </cell>
          <cell r="M225">
            <v>1023961177</v>
          </cell>
          <cell r="N225">
            <v>2</v>
          </cell>
          <cell r="O225" t="str">
            <v>Bogotá</v>
          </cell>
          <cell r="P225">
            <v>35598</v>
          </cell>
          <cell r="Q225" t="str">
            <v>Bogotá</v>
          </cell>
          <cell r="R225" t="str">
            <v>1 1. Nacional</v>
          </cell>
          <cell r="S225" t="str">
            <v>3 3. Único Contratista</v>
          </cell>
          <cell r="T225" t="str">
            <v>CLL 45 No. 5A 16 ESTE</v>
          </cell>
          <cell r="U225" t="str">
            <v>2076350
3132374801</v>
          </cell>
          <cell r="V225" t="str">
            <v>duva.1023@hotmail.com</v>
          </cell>
          <cell r="X225" t="str">
            <v>TECNICO LABORAL- AUXILIAR EN CLINICA VETERINARIA</v>
          </cell>
          <cell r="Y225" t="str">
            <v>NO</v>
          </cell>
          <cell r="Z225" t="str">
            <v>NO</v>
          </cell>
          <cell r="AA225" t="str">
            <v>ANTIGUO</v>
          </cell>
          <cell r="AB225" t="str">
            <v>Ninguno</v>
          </cell>
          <cell r="AC225" t="str">
            <v>HOMBRE</v>
          </cell>
          <cell r="AD225" t="str">
            <v>N/A</v>
          </cell>
          <cell r="AE225" t="str">
            <v>N/A</v>
          </cell>
          <cell r="AF225" t="str">
            <v>N/A</v>
          </cell>
          <cell r="AG225" t="str">
            <v>N/A</v>
          </cell>
          <cell r="AH225" t="str">
            <v>https://community.secop.gov.co/Public/Tendering/ContractNoticePhases/View?PPI=CO1.PPI.29395608&amp;isFromPublicArea=True&amp;isModal=False</v>
          </cell>
          <cell r="AI225">
            <v>45315</v>
          </cell>
          <cell r="AJ225">
            <v>45317</v>
          </cell>
          <cell r="AK225" t="str">
            <v>2 2. Meses</v>
          </cell>
          <cell r="AL225">
            <v>3</v>
          </cell>
          <cell r="AM225">
            <v>90</v>
          </cell>
          <cell r="AN225">
            <v>45407</v>
          </cell>
          <cell r="AO225" t="str">
            <v>ENERO</v>
          </cell>
          <cell r="AP225">
            <v>7874520</v>
          </cell>
          <cell r="AQ225">
            <v>3</v>
          </cell>
          <cell r="AR225">
            <v>2624840</v>
          </cell>
          <cell r="AS225" t="str">
            <v>Tecnico III</v>
          </cell>
          <cell r="AT225" t="str">
            <v>1. Pesos Colombianos</v>
          </cell>
          <cell r="AU225" t="str">
            <v>17 17. Contrato de Prestación de Servicios</v>
          </cell>
          <cell r="AV225" t="str">
            <v>Contratos de prestación de servicios profesionales y de apoyo a la gestión</v>
          </cell>
          <cell r="AW225" t="str">
            <v xml:space="preserve">33 33-Servicios Apoyo a la Gestion de la Entidad (servicios administrativos) </v>
          </cell>
          <cell r="AX225" t="str">
            <v>NA</v>
          </cell>
          <cell r="AY225" t="str">
            <v>5 5. Contratación directa</v>
          </cell>
          <cell r="AZ225" t="str">
            <v>33 Prestación de Servicios Profesionales y Apoyo (5-8)</v>
          </cell>
          <cell r="BA225" t="str">
            <v>Prestación Servicios</v>
          </cell>
          <cell r="BB225" t="str">
            <v>1 1. Ley 80</v>
          </cell>
          <cell r="BC225" t="str">
            <v>PRESTAR SERVICIOS TECNICOS Y ADMINISTRATlVOS PARA GESTIONAR, ELABORAR Y EJECUTAR ESTRATEGIAS EN LA CAPTURA, ESTERILIZA Y SUELTA DE LOS ANIMALES EN CONDICION VULNERABLE EN EL DISTRITO CAPITAL</v>
          </cell>
          <cell r="BE225" t="str">
            <v>SUBDIRECCIÓN DE ATENCION A LA FAUNA</v>
          </cell>
          <cell r="BF225" t="str">
            <v>CES</v>
          </cell>
          <cell r="BM225" t="str">
            <v>JESUS ALBERTO MARTINEZ CESPEDES</v>
          </cell>
          <cell r="BN225" t="str">
            <v>1 1. Inversión</v>
          </cell>
          <cell r="BO225" t="str">
            <v>7551-4</v>
          </cell>
          <cell r="BP225" t="str">
            <v>6 6: Prestacion de servicios</v>
          </cell>
          <cell r="BQ225" t="str">
            <v>299</v>
          </cell>
          <cell r="BS225">
            <v>143</v>
          </cell>
          <cell r="BT225">
            <v>7874520</v>
          </cell>
          <cell r="BU225" t="str">
            <v xml:space="preserve">1 1. Nacional </v>
          </cell>
          <cell r="BV225" t="str">
            <v>1 1. Ingresos Corrientes</v>
          </cell>
          <cell r="CY225">
            <v>45407</v>
          </cell>
          <cell r="CZ225">
            <v>7874520</v>
          </cell>
          <cell r="DA225" t="str">
            <v>EJECUCION</v>
          </cell>
          <cell r="DB225">
            <v>7874520</v>
          </cell>
          <cell r="DC225">
            <v>0</v>
          </cell>
        </row>
        <row r="226">
          <cell r="F226">
            <v>91</v>
          </cell>
          <cell r="G226" t="str">
            <v>PA-091-2024</v>
          </cell>
          <cell r="I226">
            <v>45321</v>
          </cell>
          <cell r="J226" t="str">
            <v xml:space="preserve">1 1. Natural </v>
          </cell>
          <cell r="K226" t="str">
            <v>26 26-Persona Natural</v>
          </cell>
          <cell r="L226" t="str">
            <v>FABIO NICOLAS RAMIREZ SANCHEZ</v>
          </cell>
          <cell r="M226">
            <v>1024560852</v>
          </cell>
          <cell r="N226">
            <v>9</v>
          </cell>
          <cell r="O226" t="str">
            <v>Bogotá</v>
          </cell>
          <cell r="P226">
            <v>34738</v>
          </cell>
          <cell r="Q226" t="str">
            <v>Bogotá</v>
          </cell>
          <cell r="R226" t="str">
            <v>1 1. Nacional</v>
          </cell>
          <cell r="S226" t="str">
            <v>3 3. Único Contratista</v>
          </cell>
          <cell r="T226" t="str">
            <v>CRA  38 3A 28 AP 402</v>
          </cell>
          <cell r="U226">
            <v>3153864118</v>
          </cell>
          <cell r="V226" t="str">
            <v>ramirezsnicolas@gmail.com / andromeda1013@hotmail.com</v>
          </cell>
          <cell r="X226" t="str">
            <v>BACHILLER</v>
          </cell>
          <cell r="Y226" t="str">
            <v>NO</v>
          </cell>
          <cell r="Z226" t="str">
            <v>NO</v>
          </cell>
          <cell r="AA226" t="str">
            <v>ANTIGUO</v>
          </cell>
          <cell r="AB226" t="str">
            <v>Ninguno</v>
          </cell>
          <cell r="AC226" t="str">
            <v>HOMBRE</v>
          </cell>
          <cell r="AD226" t="str">
            <v>N/A</v>
          </cell>
          <cell r="AE226" t="str">
            <v>N/A</v>
          </cell>
          <cell r="AF226" t="str">
            <v>N/A</v>
          </cell>
          <cell r="AG226" t="str">
            <v>N/A</v>
          </cell>
          <cell r="AH226" t="str">
            <v>https://community.secop.gov.co/Public/Tendering/ContractNoticePhases/View?PPI=CO1.PPI.29537164&amp;isFromPublicArea=True&amp;isModal=False</v>
          </cell>
          <cell r="AI226">
            <v>45322</v>
          </cell>
          <cell r="AJ226">
            <v>45323</v>
          </cell>
          <cell r="AK226" t="str">
            <v>2 2. Meses</v>
          </cell>
          <cell r="AL226">
            <v>3</v>
          </cell>
          <cell r="AM226">
            <v>90</v>
          </cell>
          <cell r="AN226">
            <v>45412</v>
          </cell>
          <cell r="AO226" t="str">
            <v>ENERO</v>
          </cell>
          <cell r="AP226">
            <v>7874520</v>
          </cell>
          <cell r="AQ226">
            <v>3</v>
          </cell>
          <cell r="AR226">
            <v>2624840</v>
          </cell>
          <cell r="AS226" t="str">
            <v>Tecnico III</v>
          </cell>
          <cell r="AT226" t="str">
            <v>1. Pesos Colombianos</v>
          </cell>
          <cell r="AU226" t="str">
            <v>17 17. Contrato de Prestación de Servicios</v>
          </cell>
          <cell r="AV226" t="str">
            <v>Contratos de prestación de servicios profesionales y de apoyo a la gestión</v>
          </cell>
          <cell r="AW226" t="str">
            <v xml:space="preserve">33 33-Servicios Apoyo a la Gestion de la Entidad (servicios administrativos) </v>
          </cell>
          <cell r="AX226" t="str">
            <v>NA</v>
          </cell>
          <cell r="AY226" t="str">
            <v>5 5. Contratación directa</v>
          </cell>
          <cell r="AZ226" t="str">
            <v>33 Prestación de Servicios Profesionales y Apoyo (5-8)</v>
          </cell>
          <cell r="BA226" t="str">
            <v>Prestación Servicios</v>
          </cell>
          <cell r="BB226" t="str">
            <v>1 1. Ley 80</v>
          </cell>
          <cell r="BC226" t="str">
            <v>PRESTAR SERVICIOS TECNICOS Y ADMINISTRATlVOS PARA GESTIONAR, ELABORAR Y EJECUTAR ESTRATEGIAS EN LA CAPTURA, ESTERILIZA Y SUELTA DE LOS ANIMALES EN CONDICION VULNERABLE EN EL DISTRITO CAPITAL</v>
          </cell>
          <cell r="BE226" t="str">
            <v>SUBDIRECCIÓN DE ATENCION A LA FAUNA</v>
          </cell>
          <cell r="BF226" t="str">
            <v>CES</v>
          </cell>
          <cell r="BH226">
            <v>1105673572</v>
          </cell>
          <cell r="BI226">
            <v>0</v>
          </cell>
          <cell r="BJ226" t="str">
            <v>OSCAR ALEXANDER JIMENEZ MANTHA</v>
          </cell>
          <cell r="BK226" t="str">
            <v>Subdirector de Atención a la Fauna</v>
          </cell>
          <cell r="BL226" t="str">
            <v>SUBDIRECCIÓN DE ATENCIÓN A LA FAUNA</v>
          </cell>
          <cell r="BM226" t="str">
            <v>JESUS ALBERTO MARTINEZ CESPEDES</v>
          </cell>
          <cell r="BN226" t="str">
            <v>1 1. Inversión</v>
          </cell>
          <cell r="BO226" t="str">
            <v>7551-4</v>
          </cell>
          <cell r="BP226" t="str">
            <v>6 6: Prestacion de servicios</v>
          </cell>
          <cell r="BQ226" t="str">
            <v>293</v>
          </cell>
          <cell r="BS226">
            <v>194</v>
          </cell>
          <cell r="BT226">
            <v>7874520</v>
          </cell>
          <cell r="BU226" t="str">
            <v xml:space="preserve">1 1. Nacional </v>
          </cell>
          <cell r="BV226" t="str">
            <v>1 1. Ingresos Corrientes</v>
          </cell>
          <cell r="CY226">
            <v>45412</v>
          </cell>
          <cell r="CZ226">
            <v>7874520</v>
          </cell>
          <cell r="DA226" t="str">
            <v>EJECUCION</v>
          </cell>
          <cell r="DB226">
            <v>7874520</v>
          </cell>
          <cell r="DC226">
            <v>0</v>
          </cell>
        </row>
        <row r="227">
          <cell r="F227">
            <v>94</v>
          </cell>
          <cell r="G227" t="str">
            <v>PA-094-2024</v>
          </cell>
          <cell r="I227">
            <v>45315</v>
          </cell>
          <cell r="J227" t="str">
            <v xml:space="preserve">1 1. Natural </v>
          </cell>
          <cell r="K227" t="str">
            <v>26 26-Persona Natural</v>
          </cell>
          <cell r="L227" t="str">
            <v>FLOR MARIA TRUJILLO PLAZAS</v>
          </cell>
          <cell r="M227">
            <v>1010180500</v>
          </cell>
          <cell r="N227">
            <v>1</v>
          </cell>
          <cell r="O227" t="str">
            <v>Bogota</v>
          </cell>
          <cell r="P227">
            <v>30980</v>
          </cell>
          <cell r="Q227" t="str">
            <v>Tolima</v>
          </cell>
          <cell r="R227" t="str">
            <v>1 1. Nacional</v>
          </cell>
          <cell r="S227" t="str">
            <v>3 3. Único Contratista</v>
          </cell>
          <cell r="T227" t="str">
            <v>KR 21 22 38 SUR</v>
          </cell>
          <cell r="U227">
            <v>3006735794</v>
          </cell>
          <cell r="V227" t="str">
            <v>flormariatrujillo86@gmail.com</v>
          </cell>
          <cell r="X227" t="str">
            <v>BACHILLER</v>
          </cell>
          <cell r="AA227" t="str">
            <v>NUEVO</v>
          </cell>
          <cell r="AC227" t="str">
            <v>MUJER</v>
          </cell>
          <cell r="AD227" t="str">
            <v>N/A</v>
          </cell>
          <cell r="AE227" t="str">
            <v>N/A</v>
          </cell>
          <cell r="AF227" t="str">
            <v>N/A</v>
          </cell>
          <cell r="AG227" t="str">
            <v>N/A</v>
          </cell>
          <cell r="AH227" t="str">
            <v>https://community.secop.gov.co/Public/Tendering/ContractNoticePhases/View?PPI=CO1.PPI.29397247&amp;isFromPublicArea=True&amp;isModal=False</v>
          </cell>
          <cell r="AI227">
            <v>45316</v>
          </cell>
          <cell r="AJ227">
            <v>45317</v>
          </cell>
          <cell r="AK227" t="str">
            <v>2 2. Meses</v>
          </cell>
          <cell r="AL227">
            <v>3</v>
          </cell>
          <cell r="AM227">
            <v>90</v>
          </cell>
          <cell r="AN227">
            <v>45407</v>
          </cell>
          <cell r="AO227" t="str">
            <v>ENERO</v>
          </cell>
          <cell r="AP227">
            <v>7874520</v>
          </cell>
          <cell r="AQ227">
            <v>3</v>
          </cell>
          <cell r="AR227">
            <v>2624840</v>
          </cell>
          <cell r="AS227" t="str">
            <v>Tecnico III</v>
          </cell>
          <cell r="AT227" t="str">
            <v>1. Pesos Colombianos</v>
          </cell>
          <cell r="AU227" t="str">
            <v>17 17. Contrato de Prestación de Servicios</v>
          </cell>
          <cell r="AV227" t="str">
            <v>Contratos de prestación de servicios profesionales y de apoyo a la gestión</v>
          </cell>
          <cell r="AW227" t="str">
            <v xml:space="preserve">33 33-Servicios Apoyo a la Gestion de la Entidad (servicios administrativos) </v>
          </cell>
          <cell r="AX227" t="str">
            <v>NA</v>
          </cell>
          <cell r="AY227" t="str">
            <v>5 5. Contratación directa</v>
          </cell>
          <cell r="AZ227" t="str">
            <v>33 Prestación de Servicios Profesionales y Apoyo (5-8)</v>
          </cell>
          <cell r="BA227" t="str">
            <v>Prestación Servicios</v>
          </cell>
          <cell r="BB227" t="str">
            <v>1 1. Ley 80</v>
          </cell>
          <cell r="BC227" t="str">
            <v>PRESTAR SERVICIOS TECNICOS Y ADMINISTRATlVOS PARA GESTIONAR, ELABORAR Y EJECUTAR ESTRATEGIAS EN LA CAPTURA, ESTERILIZA Y SUELTA DE LOS ANIMALES EN CONDICION VULNERABLE EN EL DISTRITO CAPITAL</v>
          </cell>
          <cell r="BE227" t="str">
            <v>SUBDIRECCIÓN DE ATENCION A LA FAUNA</v>
          </cell>
          <cell r="BF227" t="str">
            <v>CES</v>
          </cell>
          <cell r="BH227">
            <v>1105673572</v>
          </cell>
          <cell r="BI227">
            <v>0</v>
          </cell>
          <cell r="BJ227" t="str">
            <v>OSCAR ALEXANDER JIMENEZ MANTHA</v>
          </cell>
          <cell r="BK227" t="str">
            <v>Subdirector de Atención a la Fauna</v>
          </cell>
          <cell r="BL227" t="str">
            <v>SUBDIRECCIÓN DE ATENCIÓN A LA FAUNA</v>
          </cell>
          <cell r="BM227" t="str">
            <v>JESUS ALBERTO MARTINEZ CESPEDES</v>
          </cell>
          <cell r="BN227" t="str">
            <v>1 1. Inversión</v>
          </cell>
          <cell r="BO227" t="str">
            <v>7551-4</v>
          </cell>
          <cell r="BP227" t="str">
            <v>6 6: Prestacion de servicios</v>
          </cell>
          <cell r="BQ227" t="str">
            <v>302</v>
          </cell>
          <cell r="BS227">
            <v>140</v>
          </cell>
          <cell r="BT227">
            <v>7874520</v>
          </cell>
          <cell r="BU227" t="str">
            <v xml:space="preserve">1 1. Nacional </v>
          </cell>
          <cell r="BV227" t="str">
            <v>1 1. Ingresos Corrientes</v>
          </cell>
          <cell r="CY227">
            <v>45407</v>
          </cell>
          <cell r="CZ227">
            <v>7874520</v>
          </cell>
          <cell r="DA227" t="str">
            <v>EJECUCION</v>
          </cell>
          <cell r="DB227">
            <v>7874520</v>
          </cell>
          <cell r="DC227">
            <v>0</v>
          </cell>
        </row>
        <row r="228">
          <cell r="F228">
            <v>99</v>
          </cell>
          <cell r="G228" t="str">
            <v>PA-99-2024</v>
          </cell>
          <cell r="I228">
            <v>45317</v>
          </cell>
          <cell r="J228" t="str">
            <v xml:space="preserve">1 1. Natural </v>
          </cell>
          <cell r="K228" t="str">
            <v>26 26-Persona Natural</v>
          </cell>
          <cell r="L228" t="str">
            <v>DAGOBERTO CAVIEDES CAVIEDES</v>
          </cell>
          <cell r="M228">
            <v>79516132</v>
          </cell>
          <cell r="N228">
            <v>7</v>
          </cell>
          <cell r="O228" t="str">
            <v>Bogotá</v>
          </cell>
          <cell r="P228">
            <v>24819</v>
          </cell>
          <cell r="Q228" t="str">
            <v>Puerto Rico Caqueta</v>
          </cell>
          <cell r="R228" t="str">
            <v>1 1. Nacional</v>
          </cell>
          <cell r="S228" t="str">
            <v>3 3. Único Contratista</v>
          </cell>
          <cell r="T228" t="str">
            <v>CL 26B 24G 59</v>
          </cell>
          <cell r="U228">
            <v>2399618</v>
          </cell>
          <cell r="V228" t="str">
            <v>caviedes_dago@hotmail.com</v>
          </cell>
          <cell r="X228" t="str">
            <v>TECNOLOGIA EN GESTION AMBIENTAL Y SERVICIOS PUBLICOS</v>
          </cell>
          <cell r="Y228" t="str">
            <v>NO</v>
          </cell>
          <cell r="Z228" t="str">
            <v>NO</v>
          </cell>
          <cell r="AA228" t="str">
            <v>ANTIGUO</v>
          </cell>
          <cell r="AC228" t="str">
            <v>HOMBRE</v>
          </cell>
          <cell r="AD228" t="str">
            <v>N/A</v>
          </cell>
          <cell r="AE228" t="str">
            <v>N/A</v>
          </cell>
          <cell r="AF228" t="str">
            <v>N/A</v>
          </cell>
          <cell r="AG228" t="str">
            <v>N/A</v>
          </cell>
          <cell r="AH228" t="str">
            <v>https://community.secop.gov.co/Public/Tendering/OpportunityDetail/Index?noticeUID=CO1.NTC.5517897&amp;isFromPublicArea=True&amp;isModal=False</v>
          </cell>
          <cell r="AI228">
            <v>45317</v>
          </cell>
          <cell r="AJ228">
            <v>45321</v>
          </cell>
          <cell r="AK228" t="str">
            <v>2 2. Meses</v>
          </cell>
          <cell r="AL228">
            <v>3</v>
          </cell>
          <cell r="AM228">
            <v>90</v>
          </cell>
          <cell r="AN228">
            <v>45411</v>
          </cell>
          <cell r="AO228" t="str">
            <v>ENERO</v>
          </cell>
          <cell r="AP228">
            <v>7874520</v>
          </cell>
          <cell r="AQ228">
            <v>3</v>
          </cell>
          <cell r="AR228">
            <v>2624840</v>
          </cell>
          <cell r="AS228" t="str">
            <v>Tecnico III</v>
          </cell>
          <cell r="AT228" t="str">
            <v>1. Pesos Colombianos</v>
          </cell>
          <cell r="AU228" t="str">
            <v>17 17. Contrato de Prestación de Servicios</v>
          </cell>
          <cell r="AV228" t="str">
            <v>Contratos de prestación de servicios profesionales y de apoyo a la gestión</v>
          </cell>
          <cell r="AW228" t="str">
            <v xml:space="preserve">33 33-Servicios Apoyo a la Gestion de la Entidad (servicios administrativos) </v>
          </cell>
          <cell r="AX228" t="str">
            <v>NA</v>
          </cell>
          <cell r="AY228" t="str">
            <v>5 5. Contratación directa</v>
          </cell>
          <cell r="AZ228" t="str">
            <v>33 Prestación de Servicios Profesionales y Apoyo (5-8)</v>
          </cell>
          <cell r="BA228" t="str">
            <v>Prestación Servicios</v>
          </cell>
          <cell r="BB228" t="str">
            <v>1 1. Ley 80</v>
          </cell>
          <cell r="BC228" t="str">
            <v>PRESTAR SERVICIOS INTEGRALES DEL MANTENIMIENTO Y FUNCIONAMIENTO DE LOS SISTEMAS DE TRATAMIENTO DE AGUAS RESIDUALES - PTAR EN LAS SEDES OPERATIVAS DEL INSTITUTO DISTRITAL DE PROTECCltiN Y BIENESTAR ANIMAL</v>
          </cell>
          <cell r="BE228" t="str">
            <v>SUBDIRECCIÓN DE ATENCION A LA FAUNA</v>
          </cell>
          <cell r="BF228" t="str">
            <v>PTAR</v>
          </cell>
          <cell r="BH228">
            <v>1105673572</v>
          </cell>
          <cell r="BI228">
            <v>0</v>
          </cell>
          <cell r="BJ228" t="str">
            <v>OSCAR ALEXANDER JIMENEZ MANTHA</v>
          </cell>
          <cell r="BK228" t="str">
            <v>Subdirector de Atención a la Fauna</v>
          </cell>
          <cell r="BL228" t="str">
            <v>SUBDIRECCIÓN DE ATENCIÓN A LA FAUNA</v>
          </cell>
          <cell r="BM228" t="str">
            <v>JESUS ALBERTO MARTINEZ CESPEDES</v>
          </cell>
          <cell r="BN228" t="str">
            <v>1 1. Inversión</v>
          </cell>
          <cell r="BO228" t="str">
            <v>7551-2</v>
          </cell>
          <cell r="BP228" t="str">
            <v>6 6: Prestacion de servicios</v>
          </cell>
          <cell r="BQ228" t="str">
            <v>345</v>
          </cell>
          <cell r="BS228">
            <v>157</v>
          </cell>
          <cell r="BT228">
            <v>7874520</v>
          </cell>
          <cell r="BU228" t="str">
            <v xml:space="preserve">1 1. Nacional </v>
          </cell>
          <cell r="BV228" t="str">
            <v>1 1. Ingresos Corrientes</v>
          </cell>
          <cell r="CY228">
            <v>45411</v>
          </cell>
          <cell r="CZ228">
            <v>7874520</v>
          </cell>
          <cell r="DA228" t="str">
            <v>EJECUCION</v>
          </cell>
          <cell r="DB228">
            <v>7874520</v>
          </cell>
          <cell r="DC228">
            <v>0</v>
          </cell>
        </row>
        <row r="229">
          <cell r="F229">
            <v>100</v>
          </cell>
          <cell r="G229" t="str">
            <v>PA-100-2024</v>
          </cell>
          <cell r="I229">
            <v>45317</v>
          </cell>
          <cell r="J229" t="str">
            <v xml:space="preserve">1 1. Natural </v>
          </cell>
          <cell r="K229" t="str">
            <v>26 26-Persona Natural</v>
          </cell>
          <cell r="L229" t="str">
            <v>MARTHA LUCIA RODRIQUEZ RINCON</v>
          </cell>
          <cell r="M229">
            <v>51801095</v>
          </cell>
          <cell r="N229">
            <v>2</v>
          </cell>
          <cell r="O229" t="str">
            <v>Bogotá</v>
          </cell>
          <cell r="P229">
            <v>23677</v>
          </cell>
          <cell r="Q229" t="str">
            <v>Bogotá</v>
          </cell>
          <cell r="R229" t="str">
            <v>1 1. Nacional</v>
          </cell>
          <cell r="S229" t="str">
            <v>3 3. Único Contratista</v>
          </cell>
          <cell r="T229" t="str">
            <v>CRA  9 D ESTE No. 22-10 SUR</v>
          </cell>
          <cell r="U229" t="str">
            <v>2064392
3204849230</v>
          </cell>
          <cell r="V229" t="str">
            <v>mlrodriguez59@misena.edu.co</v>
          </cell>
          <cell r="X229" t="str">
            <v>TECNOLOGO EN REGENCIA DE FARMACIA - AUXILIAR DE ENFEMERIA</v>
          </cell>
          <cell r="Y229" t="str">
            <v>NO</v>
          </cell>
          <cell r="Z229" t="str">
            <v>NO</v>
          </cell>
          <cell r="AA229" t="str">
            <v>ANTIGUO</v>
          </cell>
          <cell r="AB229" t="str">
            <v>Ninguno</v>
          </cell>
          <cell r="AC229" t="str">
            <v>MUJER</v>
          </cell>
          <cell r="AD229" t="str">
            <v>N/A</v>
          </cell>
          <cell r="AE229" t="str">
            <v>N/A</v>
          </cell>
          <cell r="AF229" t="str">
            <v>N/A</v>
          </cell>
          <cell r="AG229" t="str">
            <v>N/A</v>
          </cell>
          <cell r="AH229" t="str">
            <v>https://community.secop.gov.co/Public/Tendering/ContractNoticePhases/View?PPI=CO1.PPI.29448368&amp;isFromPublicArea=True&amp;isModal=False</v>
          </cell>
          <cell r="AI229">
            <v>45317</v>
          </cell>
          <cell r="AJ229">
            <v>45317</v>
          </cell>
          <cell r="AK229" t="str">
            <v>2 2. Meses</v>
          </cell>
          <cell r="AL229">
            <v>3</v>
          </cell>
          <cell r="AM229">
            <v>90</v>
          </cell>
          <cell r="AN229">
            <v>45407</v>
          </cell>
          <cell r="AO229" t="str">
            <v>ENERO</v>
          </cell>
          <cell r="AP229">
            <v>7874520</v>
          </cell>
          <cell r="AQ229">
            <v>3</v>
          </cell>
          <cell r="AR229">
            <v>2624840</v>
          </cell>
          <cell r="AS229" t="str">
            <v>Tecnico III</v>
          </cell>
          <cell r="AT229" t="str">
            <v>1. Pesos Colombianos</v>
          </cell>
          <cell r="AU229" t="str">
            <v>17 17. Contrato de Prestación de Servicios</v>
          </cell>
          <cell r="AV229" t="str">
            <v>Contratos de prestación de servicios profesionales y de apoyo a la gestión</v>
          </cell>
          <cell r="AW229" t="str">
            <v xml:space="preserve">33 33-Servicios Apoyo a la Gestion de la Entidad (servicios administrativos) </v>
          </cell>
          <cell r="AX229" t="str">
            <v>NA</v>
          </cell>
          <cell r="AY229" t="str">
            <v>5 5. Contratación directa</v>
          </cell>
          <cell r="AZ229" t="str">
            <v>33 Prestación de Servicios Profesionales y Apoyo (5-8)</v>
          </cell>
          <cell r="BA229" t="str">
            <v>Prestación Servicios</v>
          </cell>
          <cell r="BB229" t="str">
            <v>1 1. Ley 80</v>
          </cell>
          <cell r="BC229" t="str">
            <v>PRESTAR LOS SERVICIOS DE APOYO EN LA CUSTODIA. SEGUIMIENTO Y CONTROL DE LOS INSUMOS VETERINARIOS, MEDICAMENTOS Y DEMAS INVENTARIO QUE SE ENCUENTRAN EN LA UNIDAD DE CUIDADO ANIMAL</v>
          </cell>
          <cell r="BE229" t="str">
            <v>SUBDIRECCIÓN DE ATENCION A LA FAUNA</v>
          </cell>
          <cell r="BF229" t="str">
            <v>REGENTE</v>
          </cell>
          <cell r="BH229">
            <v>1105673572</v>
          </cell>
          <cell r="BI229">
            <v>0</v>
          </cell>
          <cell r="BJ229" t="str">
            <v>OSCAR ALEXANDER JIMENEZ MANTHA</v>
          </cell>
          <cell r="BK229" t="str">
            <v>Subdirector de Atención a la Fauna</v>
          </cell>
          <cell r="BL229" t="str">
            <v>SUBDIRECCIÓN DE ATENCIÓN A LA FAUNA</v>
          </cell>
          <cell r="BM229" t="str">
            <v>JESUS ALBERTO MARTINEZ CESPEDES</v>
          </cell>
          <cell r="BN229" t="str">
            <v>1 1. Inversión</v>
          </cell>
          <cell r="BO229" t="str">
            <v>7551-2</v>
          </cell>
          <cell r="BP229" t="str">
            <v>6 6: Prestacion de servicios</v>
          </cell>
          <cell r="BQ229" t="str">
            <v>180</v>
          </cell>
          <cell r="BS229">
            <v>144</v>
          </cell>
          <cell r="BT229">
            <v>7874520</v>
          </cell>
          <cell r="BU229" t="str">
            <v xml:space="preserve">1 1. Nacional </v>
          </cell>
          <cell r="BV229" t="str">
            <v>1 1. Ingresos Corrientes</v>
          </cell>
          <cell r="CY229">
            <v>45407</v>
          </cell>
          <cell r="CZ229">
            <v>7874520</v>
          </cell>
          <cell r="DA229" t="str">
            <v>EJECUCION</v>
          </cell>
          <cell r="DB229">
            <v>7874520</v>
          </cell>
          <cell r="DC229">
            <v>0</v>
          </cell>
        </row>
        <row r="230">
          <cell r="F230">
            <v>119</v>
          </cell>
          <cell r="G230" t="str">
            <v>PA-119-2024</v>
          </cell>
          <cell r="H230" t="str">
            <v>CO1.PCCNTR.5838406</v>
          </cell>
          <cell r="I230">
            <v>45320</v>
          </cell>
          <cell r="J230" t="str">
            <v xml:space="preserve">1 1. Natural </v>
          </cell>
          <cell r="K230" t="str">
            <v>26 26-Persona Natural</v>
          </cell>
          <cell r="L230" t="str">
            <v>WILMER ALBERTO PEÑUELA MOLINA</v>
          </cell>
          <cell r="M230">
            <v>1010244969</v>
          </cell>
          <cell r="N230">
            <v>6</v>
          </cell>
          <cell r="O230" t="str">
            <v>Bogotá</v>
          </cell>
          <cell r="P230">
            <v>36242</v>
          </cell>
          <cell r="Q230" t="str">
            <v>Bogotá</v>
          </cell>
          <cell r="R230" t="str">
            <v>1 1. Nacional</v>
          </cell>
          <cell r="S230" t="str">
            <v>3 3. Único Contratista</v>
          </cell>
          <cell r="T230" t="str">
            <v>CRA  72 M BIS No. 43 -45 SUR</v>
          </cell>
          <cell r="U230" t="str">
            <v>4593483
3204215614</v>
          </cell>
          <cell r="V230" t="str">
            <v>wilmerp976@gmail.com</v>
          </cell>
          <cell r="X230" t="str">
            <v xml:space="preserve">TECNÓLOGO EN GESTIÓN LOGÍSTICA </v>
          </cell>
          <cell r="Y230" t="str">
            <v>NO</v>
          </cell>
          <cell r="Z230" t="str">
            <v>NO</v>
          </cell>
          <cell r="AA230" t="str">
            <v>ANTIGUO</v>
          </cell>
          <cell r="AB230" t="str">
            <v>Ninguno</v>
          </cell>
          <cell r="AC230" t="str">
            <v>HOMBRE</v>
          </cell>
          <cell r="AD230" t="str">
            <v>N/A</v>
          </cell>
          <cell r="AE230" t="str">
            <v>N/A</v>
          </cell>
          <cell r="AF230" t="str">
            <v>N/A</v>
          </cell>
          <cell r="AG230" t="str">
            <v>N/A</v>
          </cell>
          <cell r="AH230" t="str">
            <v>https://community.secop.gov.co/Public/Tendering/ContractNoticePhases/View?PPI=CO1.PPI.29502973&amp;isFromPublicArea=True&amp;isModal=False</v>
          </cell>
          <cell r="AI230">
            <v>45320</v>
          </cell>
          <cell r="AJ230">
            <v>45323</v>
          </cell>
          <cell r="AK230" t="str">
            <v>2 2. Meses</v>
          </cell>
          <cell r="AL230">
            <v>3</v>
          </cell>
          <cell r="AM230">
            <v>90</v>
          </cell>
          <cell r="AN230">
            <v>45412</v>
          </cell>
          <cell r="AO230" t="str">
            <v>ENERO</v>
          </cell>
          <cell r="AP230">
            <v>7874520</v>
          </cell>
          <cell r="AQ230">
            <v>3</v>
          </cell>
          <cell r="AR230">
            <v>2624840</v>
          </cell>
          <cell r="AS230" t="str">
            <v>Tecnico III</v>
          </cell>
          <cell r="AT230" t="str">
            <v>1. Pesos Colombianos</v>
          </cell>
          <cell r="AU230" t="str">
            <v>17 17. Contrato de Prestación de Servicios</v>
          </cell>
          <cell r="AV230" t="str">
            <v>Contratos de prestación de servicios profesionales y de apoyo a la gestión</v>
          </cell>
          <cell r="AW230" t="str">
            <v xml:space="preserve">33 33-Servicios Apoyo a la Gestion de la Entidad (servicios administrativos) </v>
          </cell>
          <cell r="AX230" t="str">
            <v>NA</v>
          </cell>
          <cell r="AY230" t="str">
            <v>5 5. Contratación directa</v>
          </cell>
          <cell r="AZ230" t="str">
            <v>33 Prestación de Servicios Profesionales y Apoyo (5-8)</v>
          </cell>
          <cell r="BA230" t="str">
            <v>Prestación Servicios</v>
          </cell>
          <cell r="BB230" t="str">
            <v>1 1. Ley 80</v>
          </cell>
          <cell r="BC230" t="str">
            <v>PRESTAR SERVICIOS DE APOYO A LA GESTION EN EL DESARROLLO DE ACTIVIDADES DE ALMACEN, RECURSOS FISICOS Y LOGISTICA EN TRANSPORTE PARA EL INSTITUTO DISTRITAL DE PROTECCION Y BIENESTAR ANIMAL</v>
          </cell>
          <cell r="BE230" t="str">
            <v>SUBDIRECCIÓN DE GESTIÓN CORPORATIVA</v>
          </cell>
          <cell r="BF230" t="str">
            <v>RECURSOS FISICOS</v>
          </cell>
          <cell r="BM230" t="str">
            <v>JESUS ALBERTO MARTINEZ CESPEDES</v>
          </cell>
          <cell r="BN230" t="str">
            <v>1 1. Inversión</v>
          </cell>
          <cell r="BO230" t="str">
            <v>7551-2</v>
          </cell>
          <cell r="BP230" t="str">
            <v>6 6: Prestacion de servicios</v>
          </cell>
          <cell r="BQ230" t="str">
            <v>340</v>
          </cell>
          <cell r="BS230">
            <v>168</v>
          </cell>
          <cell r="BT230">
            <v>7874520</v>
          </cell>
          <cell r="BU230" t="str">
            <v xml:space="preserve">1 1. Nacional </v>
          </cell>
          <cell r="BV230" t="str">
            <v>1 1. Ingresos Corrientes</v>
          </cell>
          <cell r="CY230">
            <v>45412</v>
          </cell>
          <cell r="CZ230">
            <v>7874520</v>
          </cell>
          <cell r="DA230" t="str">
            <v>EJECUCION</v>
          </cell>
          <cell r="DB230">
            <v>7874520</v>
          </cell>
          <cell r="DC230">
            <v>0</v>
          </cell>
        </row>
        <row r="231">
          <cell r="F231">
            <v>125</v>
          </cell>
          <cell r="G231" t="str">
            <v>PA-125-2024</v>
          </cell>
          <cell r="H231" t="str">
            <v>CO1.PCCNTR.5823264</v>
          </cell>
          <cell r="I231">
            <v>45317</v>
          </cell>
          <cell r="J231" t="str">
            <v xml:space="preserve">1 1. Natural </v>
          </cell>
          <cell r="K231" t="str">
            <v>26 26-Persona Natural</v>
          </cell>
          <cell r="L231" t="str">
            <v>CLAUDIA YAMILE SANCHEZ RODRIGUEZ</v>
          </cell>
          <cell r="M231">
            <v>1022942249</v>
          </cell>
          <cell r="N231">
            <v>1</v>
          </cell>
          <cell r="O231" t="str">
            <v>Bogota</v>
          </cell>
          <cell r="P231">
            <v>32200</v>
          </cell>
          <cell r="Q231" t="str">
            <v>Bogota</v>
          </cell>
          <cell r="R231" t="str">
            <v>1 1. Nacional</v>
          </cell>
          <cell r="S231" t="str">
            <v>3 3. Único Contratista</v>
          </cell>
          <cell r="T231" t="str">
            <v>CL 74 B BIS A SUR 07 A 18</v>
          </cell>
          <cell r="U231">
            <v>3118629812</v>
          </cell>
          <cell r="V231" t="str">
            <v>klaudiayamila1327@gmail.com</v>
          </cell>
          <cell r="X231" t="str">
            <v>BACHILLER</v>
          </cell>
          <cell r="AA231" t="str">
            <v>NUEVO</v>
          </cell>
          <cell r="AC231" t="str">
            <v>MUJER</v>
          </cell>
          <cell r="AD231" t="str">
            <v>N/A</v>
          </cell>
          <cell r="AE231" t="str">
            <v>N/A</v>
          </cell>
          <cell r="AF231" t="str">
            <v>N/A</v>
          </cell>
          <cell r="AG231" t="str">
            <v>N/A</v>
          </cell>
          <cell r="AH231" t="str">
            <v>https://community.secop.gov.co/Public/Tendering/ContractNoticePhases/View?PPI=CO1.PPI.29459939&amp;isFromPublicArea=True&amp;isModal=False</v>
          </cell>
          <cell r="AI231">
            <v>45317</v>
          </cell>
          <cell r="AJ231">
            <v>45323</v>
          </cell>
          <cell r="AK231" t="str">
            <v>2 2. Meses</v>
          </cell>
          <cell r="AL231">
            <v>3</v>
          </cell>
          <cell r="AM231">
            <v>90</v>
          </cell>
          <cell r="AN231">
            <v>45412</v>
          </cell>
          <cell r="AO231" t="str">
            <v>ENERO</v>
          </cell>
          <cell r="AP231">
            <v>7874520</v>
          </cell>
          <cell r="AQ231">
            <v>3</v>
          </cell>
          <cell r="AR231">
            <v>2624840</v>
          </cell>
          <cell r="AS231" t="str">
            <v>Tecnico III</v>
          </cell>
          <cell r="AT231" t="str">
            <v>1. Pesos Colombianos</v>
          </cell>
          <cell r="AU231" t="str">
            <v>17 17. Contrato de Prestación de Servicios</v>
          </cell>
          <cell r="AV231" t="str">
            <v>Contratos de prestación de servicios profesionales y de apoyo a la gestión</v>
          </cell>
          <cell r="AW231" t="str">
            <v xml:space="preserve">33 33-Servicios Apoyo a la Gestion de la Entidad (servicios administrativos) </v>
          </cell>
          <cell r="AX231" t="str">
            <v>NA</v>
          </cell>
          <cell r="AY231" t="str">
            <v>5 5. Contratación directa</v>
          </cell>
          <cell r="AZ231" t="str">
            <v>33 Prestación de Servicios Profesionales y Apoyo (5-8)</v>
          </cell>
          <cell r="BA231" t="str">
            <v>Prestación Servicios</v>
          </cell>
          <cell r="BB231" t="str">
            <v>1 1. Ley 80</v>
          </cell>
          <cell r="BC231" t="str">
            <v>PRESTAR LOS SERVICIOS TECNICOS DEAPOYO A LA GESTION OPERATIVA Y ADMINISTRATIVA DE LAS ACTIVIDADES QUE SE REQUIERAN EN EL ESCUADRON ANTICRUELDAD</v>
          </cell>
          <cell r="BE231" t="str">
            <v>SUBDIRECCIÓN DE ATENCION A LA FAUNA</v>
          </cell>
          <cell r="BF231" t="str">
            <v>ESCUADRON</v>
          </cell>
          <cell r="BM231" t="str">
            <v>JESUS ALBERTO MARTINEZ CESPEDES</v>
          </cell>
          <cell r="BN231" t="str">
            <v>1 1. Inversión</v>
          </cell>
          <cell r="BO231" t="str">
            <v>7551-3</v>
          </cell>
          <cell r="BP231" t="str">
            <v>6 6: Prestacion de servicios</v>
          </cell>
          <cell r="BQ231" t="str">
            <v>321</v>
          </cell>
          <cell r="BS231">
            <v>152</v>
          </cell>
          <cell r="BT231">
            <v>7874520</v>
          </cell>
          <cell r="BU231" t="str">
            <v xml:space="preserve">1 1. Nacional </v>
          </cell>
          <cell r="BV231" t="str">
            <v>1 1. Ingresos Corrientes</v>
          </cell>
          <cell r="CY231">
            <v>45412</v>
          </cell>
          <cell r="CZ231">
            <v>7874520</v>
          </cell>
          <cell r="DA231" t="str">
            <v>EJECUCION</v>
          </cell>
          <cell r="DB231">
            <v>7874520</v>
          </cell>
          <cell r="DC231">
            <v>0</v>
          </cell>
        </row>
        <row r="232">
          <cell r="F232">
            <v>126</v>
          </cell>
          <cell r="G232" t="str">
            <v>PA-126-2024</v>
          </cell>
          <cell r="I232">
            <v>45317</v>
          </cell>
          <cell r="J232" t="str">
            <v xml:space="preserve">1 1. Natural </v>
          </cell>
          <cell r="K232" t="str">
            <v>26 26-Persona Natural</v>
          </cell>
          <cell r="L232" t="str">
            <v>MYRIAM CONSTANZA HERNANDEZ MORENO</v>
          </cell>
          <cell r="M232">
            <v>51699430</v>
          </cell>
          <cell r="N232">
            <v>1</v>
          </cell>
          <cell r="O232" t="str">
            <v>Bogota</v>
          </cell>
          <cell r="P232">
            <v>22815</v>
          </cell>
          <cell r="Q232" t="str">
            <v>Bogota</v>
          </cell>
          <cell r="R232" t="str">
            <v>1 1. Nacional</v>
          </cell>
          <cell r="S232" t="str">
            <v>3 3. Único Contratista</v>
          </cell>
          <cell r="T232" t="str">
            <v>CL 33 A BIS SJR 78 0 64</v>
          </cell>
          <cell r="U232">
            <v>3067633</v>
          </cell>
          <cell r="V232" t="str">
            <v>mascotasc15@gmail.com</v>
          </cell>
          <cell r="X232" t="str">
            <v>ADMINISTRACION DE EMPRESAS</v>
          </cell>
          <cell r="AA232" t="str">
            <v>NUEVO</v>
          </cell>
          <cell r="AC232" t="str">
            <v>MUJER</v>
          </cell>
          <cell r="AD232" t="str">
            <v>N/A</v>
          </cell>
          <cell r="AE232" t="str">
            <v>N/A</v>
          </cell>
          <cell r="AF232" t="str">
            <v>N/A</v>
          </cell>
          <cell r="AG232" t="str">
            <v>N/A</v>
          </cell>
          <cell r="AH232" t="str">
            <v>https://community.secop.gov.co/Public/Tendering/ContractNoticePhases/View?PPI=CO1.PPI.29460512&amp;isFromPublicArea=True&amp;isModal=False</v>
          </cell>
          <cell r="AI232">
            <v>45317</v>
          </cell>
          <cell r="AJ232">
            <v>45320</v>
          </cell>
          <cell r="AK232" t="str">
            <v>2 2. Meses</v>
          </cell>
          <cell r="AL232">
            <v>3</v>
          </cell>
          <cell r="AM232">
            <v>90</v>
          </cell>
          <cell r="AN232">
            <v>45410</v>
          </cell>
          <cell r="AO232" t="str">
            <v>ENERO</v>
          </cell>
          <cell r="AP232">
            <v>7874520</v>
          </cell>
          <cell r="AQ232">
            <v>3</v>
          </cell>
          <cell r="AR232">
            <v>2624840</v>
          </cell>
          <cell r="AS232" t="str">
            <v>Tecnico III</v>
          </cell>
          <cell r="AT232" t="str">
            <v>1. Pesos Colombianos</v>
          </cell>
          <cell r="AU232" t="str">
            <v>17 17. Contrato de Prestación de Servicios</v>
          </cell>
          <cell r="AV232" t="str">
            <v>Contratos de prestación de servicios profesionales y de apoyo a la gestión</v>
          </cell>
          <cell r="AW232" t="str">
            <v xml:space="preserve">33 33-Servicios Apoyo a la Gestion de la Entidad (servicios administrativos) </v>
          </cell>
          <cell r="AX232" t="str">
            <v>NA</v>
          </cell>
          <cell r="AY232" t="str">
            <v>5 5. Contratación directa</v>
          </cell>
          <cell r="AZ232" t="str">
            <v>33 Prestación de Servicios Profesionales y Apoyo (5-8)</v>
          </cell>
          <cell r="BA232" t="str">
            <v>Prestación Servicios</v>
          </cell>
          <cell r="BB232" t="str">
            <v>1 1. Ley 80</v>
          </cell>
          <cell r="BC232" t="str">
            <v>PRESTAR LOS SERVICIOS TECNICOS DEAPOYO A LA GESTION OPERATIVA Y ADMINISTRATIVA DE LAS ACTIVIDADES QUE SE REQUIERAN EN EL ESCUADRON ANTICRUELDAD</v>
          </cell>
          <cell r="BE232" t="str">
            <v>SUBDIRECCIÓN DE ATENCION A LA FAUNA</v>
          </cell>
          <cell r="BF232" t="str">
            <v>ESCUADRON</v>
          </cell>
          <cell r="BH232">
            <v>1105673572</v>
          </cell>
          <cell r="BI232">
            <v>0</v>
          </cell>
          <cell r="BJ232" t="str">
            <v>OSCAR ALEXANDER JIMENEZ MANTHA</v>
          </cell>
          <cell r="BK232" t="str">
            <v>Subdirector de Atención a la Fauna</v>
          </cell>
          <cell r="BL232" t="str">
            <v>SUBDIRECCIÓN DE ATENCIÓN A LA FAUNA</v>
          </cell>
          <cell r="BM232" t="str">
            <v>JESUS ALBERTO MARTINEZ CESPEDES</v>
          </cell>
          <cell r="BN232" t="str">
            <v>1 1. Inversión</v>
          </cell>
          <cell r="BO232" t="str">
            <v>7551-3</v>
          </cell>
          <cell r="BP232" t="str">
            <v>6 6: Prestacion de servicios</v>
          </cell>
          <cell r="BQ232" t="str">
            <v>313</v>
          </cell>
          <cell r="BS232">
            <v>154</v>
          </cell>
          <cell r="BT232">
            <v>7874520</v>
          </cell>
          <cell r="BU232" t="str">
            <v xml:space="preserve">1 1. Nacional </v>
          </cell>
          <cell r="BV232" t="str">
            <v>1 1. Ingresos Corrientes</v>
          </cell>
          <cell r="CY232">
            <v>45410</v>
          </cell>
          <cell r="CZ232">
            <v>7874520</v>
          </cell>
          <cell r="DA232" t="str">
            <v>EJECUCION</v>
          </cell>
          <cell r="DB232">
            <v>7874520</v>
          </cell>
          <cell r="DC232">
            <v>0</v>
          </cell>
        </row>
        <row r="233">
          <cell r="F233">
            <v>127</v>
          </cell>
          <cell r="G233" t="str">
            <v>PA-127-2024</v>
          </cell>
          <cell r="I233">
            <v>45317</v>
          </cell>
          <cell r="J233" t="str">
            <v xml:space="preserve">1 1. Natural </v>
          </cell>
          <cell r="K233" t="str">
            <v>26 26-Persona Natural</v>
          </cell>
          <cell r="L233" t="str">
            <v>NICOLAS AUGUSTO RODRIGUEZ BAEZ</v>
          </cell>
          <cell r="M233">
            <v>1098757216</v>
          </cell>
          <cell r="N233">
            <v>0</v>
          </cell>
          <cell r="O233" t="str">
            <v>Bogota</v>
          </cell>
          <cell r="P233">
            <v>34518</v>
          </cell>
          <cell r="Q233" t="str">
            <v>Cucuta</v>
          </cell>
          <cell r="R233" t="str">
            <v>1 1. Nacional</v>
          </cell>
          <cell r="S233" t="str">
            <v>3 3. Único Contratista</v>
          </cell>
          <cell r="T233" t="str">
            <v>KR 14 51 53 ED Caracas AP 402</v>
          </cell>
          <cell r="U233">
            <v>2222222</v>
          </cell>
          <cell r="V233" t="str">
            <v>nrb_93@hotmail.com</v>
          </cell>
          <cell r="X233" t="str">
            <v>DERECHO</v>
          </cell>
          <cell r="AA233" t="str">
            <v>NUEVO</v>
          </cell>
          <cell r="AC233" t="str">
            <v>HOMBRE</v>
          </cell>
          <cell r="AD233" t="str">
            <v>N/A</v>
          </cell>
          <cell r="AE233" t="str">
            <v>N/A</v>
          </cell>
          <cell r="AF233" t="str">
            <v>N/A</v>
          </cell>
          <cell r="AG233" t="str">
            <v>N/A</v>
          </cell>
          <cell r="AH233" t="str">
            <v>https://community.secop.gov.co/Public/Tendering/ContractNoticePhases/View?PPI=CO1.PPI.29460460&amp;isFromPublicArea=True&amp;isModal=False</v>
          </cell>
          <cell r="AI233">
            <v>45317</v>
          </cell>
          <cell r="AJ233">
            <v>45321</v>
          </cell>
          <cell r="AK233" t="str">
            <v>2 2. Meses</v>
          </cell>
          <cell r="AL233">
            <v>3</v>
          </cell>
          <cell r="AM233">
            <v>90</v>
          </cell>
          <cell r="AN233">
            <v>45411</v>
          </cell>
          <cell r="AO233" t="str">
            <v>ENERO</v>
          </cell>
          <cell r="AP233">
            <v>7874520</v>
          </cell>
          <cell r="AQ233">
            <v>3</v>
          </cell>
          <cell r="AR233">
            <v>2624840</v>
          </cell>
          <cell r="AS233" t="str">
            <v>Tecnico III</v>
          </cell>
          <cell r="AT233" t="str">
            <v>1. Pesos Colombianos</v>
          </cell>
          <cell r="AU233" t="str">
            <v>17 17. Contrato de Prestación de Servicios</v>
          </cell>
          <cell r="AV233" t="str">
            <v>Contratos de prestación de servicios profesionales y de apoyo a la gestión</v>
          </cell>
          <cell r="AW233" t="str">
            <v xml:space="preserve">33 33-Servicios Apoyo a la Gestion de la Entidad (servicios administrativos) </v>
          </cell>
          <cell r="AX233" t="str">
            <v>NA</v>
          </cell>
          <cell r="AY233" t="str">
            <v>5 5. Contratación directa</v>
          </cell>
          <cell r="AZ233" t="str">
            <v>33 Prestación de Servicios Profesionales y Apoyo (5-8)</v>
          </cell>
          <cell r="BA233" t="str">
            <v>Prestación Servicios</v>
          </cell>
          <cell r="BB233" t="str">
            <v>1 1. Ley 80</v>
          </cell>
          <cell r="BC233" t="str">
            <v>PRESTAR LOS SERVICIOS TECNICOS DEAPOYO A LA GESTION OPERATIVA Y ADMINISTRATIVA DE LAS ACTIVIDADES QUE SE REQUIERAN EN EL ESCUADRON ANTICRUELDAD</v>
          </cell>
          <cell r="BE233" t="str">
            <v>SUBDIRECCIÓN DE ATENCION A LA FAUNA</v>
          </cell>
          <cell r="BF233" t="str">
            <v>ESCUADRON</v>
          </cell>
          <cell r="BH233">
            <v>1105673572</v>
          </cell>
          <cell r="BI233">
            <v>0</v>
          </cell>
          <cell r="BJ233" t="str">
            <v>OSCAR ALEXANDER JIMENEZ MANTHA</v>
          </cell>
          <cell r="BK233" t="str">
            <v>Subdirector de Atención a la Fauna</v>
          </cell>
          <cell r="BL233" t="str">
            <v>SUBDIRECCIÓN DE ATENCIÓN A LA FAUNA</v>
          </cell>
          <cell r="BM233" t="str">
            <v>JESUS ALBERTO MARTINEZ CESPEDES</v>
          </cell>
          <cell r="BN233" t="str">
            <v>1 1. Inversión</v>
          </cell>
          <cell r="BO233" t="str">
            <v>7551-3</v>
          </cell>
          <cell r="BP233" t="str">
            <v>6 6: Prestacion de servicios</v>
          </cell>
          <cell r="BQ233" t="str">
            <v>312</v>
          </cell>
          <cell r="BS233">
            <v>161</v>
          </cell>
          <cell r="BT233">
            <v>7874520</v>
          </cell>
          <cell r="BU233" t="str">
            <v xml:space="preserve">1 1. Nacional </v>
          </cell>
          <cell r="BV233" t="str">
            <v>1 1. Ingresos Corrientes</v>
          </cell>
          <cell r="CY233">
            <v>45411</v>
          </cell>
          <cell r="CZ233">
            <v>7874520</v>
          </cell>
          <cell r="DA233" t="str">
            <v>EJECUCION</v>
          </cell>
          <cell r="DB233">
            <v>7874520</v>
          </cell>
          <cell r="DC233">
            <v>0</v>
          </cell>
        </row>
        <row r="234">
          <cell r="F234">
            <v>128</v>
          </cell>
          <cell r="G234" t="str">
            <v>PA-128-2024</v>
          </cell>
          <cell r="I234">
            <v>45317</v>
          </cell>
          <cell r="J234" t="str">
            <v xml:space="preserve">1 1. Natural </v>
          </cell>
          <cell r="K234" t="str">
            <v>26 26-Persona Natural</v>
          </cell>
          <cell r="L234" t="str">
            <v>ELIANA SILVA MARTINEZ</v>
          </cell>
          <cell r="M234">
            <v>1007497027</v>
          </cell>
          <cell r="N234">
            <v>8</v>
          </cell>
          <cell r="O234" t="str">
            <v>Bogotá</v>
          </cell>
          <cell r="P234">
            <v>36904</v>
          </cell>
          <cell r="Q234" t="str">
            <v>Bogotá</v>
          </cell>
          <cell r="R234" t="str">
            <v>1 1. Nacional</v>
          </cell>
          <cell r="S234" t="str">
            <v>3 3. Único Contratista</v>
          </cell>
          <cell r="T234" t="str">
            <v xml:space="preserve">CL 147 144 36          </v>
          </cell>
          <cell r="U234">
            <v>3158641831</v>
          </cell>
          <cell r="V234" t="str">
            <v xml:space="preserve">elianasilvamartinez@outlook.com     </v>
          </cell>
          <cell r="X234" t="str">
            <v>TÉCNICO EN DISEÑO E INTEGRACIÓN DE MULTIMEDIA</v>
          </cell>
          <cell r="Y234" t="str">
            <v>NO</v>
          </cell>
          <cell r="Z234" t="str">
            <v>NO</v>
          </cell>
          <cell r="AA234" t="str">
            <v>ANTIGUO</v>
          </cell>
          <cell r="AB234" t="str">
            <v>Ninguno</v>
          </cell>
          <cell r="AC234" t="str">
            <v>MUJER</v>
          </cell>
          <cell r="AD234" t="str">
            <v>N/A</v>
          </cell>
          <cell r="AE234" t="str">
            <v>N/A</v>
          </cell>
          <cell r="AF234" t="str">
            <v>N/A</v>
          </cell>
          <cell r="AG234" t="str">
            <v>N/A</v>
          </cell>
          <cell r="AH234" t="str">
            <v>https://community.secop.gov.co/Public/Tendering/OpportunityDetail/Index?noticeUID=CO1.NTC.5520875&amp;isFromPublicArea=True&amp;isModal=False</v>
          </cell>
          <cell r="AI234">
            <v>45320</v>
          </cell>
          <cell r="AJ234">
            <v>45323</v>
          </cell>
          <cell r="AK234" t="str">
            <v>2 2. Meses</v>
          </cell>
          <cell r="AL234">
            <v>3</v>
          </cell>
          <cell r="AM234">
            <v>90</v>
          </cell>
          <cell r="AN234">
            <v>45412</v>
          </cell>
          <cell r="AO234" t="str">
            <v>ENERO</v>
          </cell>
          <cell r="AP234">
            <v>7874520</v>
          </cell>
          <cell r="AQ234">
            <v>3</v>
          </cell>
          <cell r="AR234">
            <v>2624840</v>
          </cell>
          <cell r="AS234" t="str">
            <v>Tecnico III</v>
          </cell>
          <cell r="AT234" t="str">
            <v>1. Pesos Colombianos</v>
          </cell>
          <cell r="AU234" t="str">
            <v>17 17. Contrato de Prestación de Servicios</v>
          </cell>
          <cell r="AV234" t="str">
            <v>Contratos de prestación de servicios profesionales y de apoyo a la gestión</v>
          </cell>
          <cell r="AW234" t="str">
            <v xml:space="preserve">33 33-Servicios Apoyo a la Gestion de la Entidad (servicios administrativos) </v>
          </cell>
          <cell r="AX234" t="str">
            <v>NA</v>
          </cell>
          <cell r="AY234" t="str">
            <v>5 5. Contratación directa</v>
          </cell>
          <cell r="AZ234" t="str">
            <v>33 Prestación de Servicios Profesionales y Apoyo (5-8)</v>
          </cell>
          <cell r="BA234" t="str">
            <v>Prestación Servicios</v>
          </cell>
          <cell r="BB234" t="str">
            <v>1 1. Ley 80</v>
          </cell>
          <cell r="BC234" t="str">
            <v>PRESTAR LOS SERVICIOS TECNICOS DEAPOYO A LA GESTION OPERATIVA Y ADMINISTRATIVA DE LAS ACTIVIDADES QUE SE REQUIERAN EN EL ESCUADRON ANTICRUELDAD</v>
          </cell>
          <cell r="BE234" t="str">
            <v>SUBDIRECCIÓN DE ATENCION A LA FAUNA</v>
          </cell>
          <cell r="BF234" t="str">
            <v>ESCUADRON</v>
          </cell>
          <cell r="BH234">
            <v>1105673572</v>
          </cell>
          <cell r="BI234">
            <v>0</v>
          </cell>
          <cell r="BJ234" t="str">
            <v>OSCAR ALEXANDER JIMENEZ MANTHA</v>
          </cell>
          <cell r="BK234" t="str">
            <v>Subdirector de Atención a la Fauna</v>
          </cell>
          <cell r="BL234" t="str">
            <v>SUBDIRECCIÓN DE ATENCIÓN A LA FAUNA</v>
          </cell>
          <cell r="BM234" t="str">
            <v>JESUS ALBERTO MARTINEZ CESPEDES</v>
          </cell>
          <cell r="BN234" t="str">
            <v>1 1. Inversión</v>
          </cell>
          <cell r="BO234" t="str">
            <v>7551-3</v>
          </cell>
          <cell r="BP234" t="str">
            <v>6 6: Prestacion de servicios</v>
          </cell>
          <cell r="BQ234" t="str">
            <v>322</v>
          </cell>
          <cell r="BS234">
            <v>162</v>
          </cell>
          <cell r="BT234">
            <v>7874520</v>
          </cell>
          <cell r="BU234" t="str">
            <v xml:space="preserve">1 1. Nacional </v>
          </cell>
          <cell r="BV234" t="str">
            <v>1 1. Ingresos Corrientes</v>
          </cell>
          <cell r="CY234">
            <v>45412</v>
          </cell>
          <cell r="CZ234">
            <v>7874520</v>
          </cell>
          <cell r="DA234" t="str">
            <v>EJECUCION</v>
          </cell>
          <cell r="DB234">
            <v>7874520</v>
          </cell>
          <cell r="DC234">
            <v>0</v>
          </cell>
        </row>
        <row r="235">
          <cell r="F235">
            <v>140</v>
          </cell>
          <cell r="G235" t="str">
            <v>PA-140-2024</v>
          </cell>
          <cell r="I235">
            <v>45320</v>
          </cell>
          <cell r="J235" t="str">
            <v xml:space="preserve">1 1. Natural </v>
          </cell>
          <cell r="K235" t="str">
            <v>26 26-Persona Natural</v>
          </cell>
          <cell r="L235" t="str">
            <v>JOHAN SEBASTIAN CASTILLO BELTRAN</v>
          </cell>
          <cell r="M235">
            <v>1030642345</v>
          </cell>
          <cell r="N235">
            <v>0</v>
          </cell>
          <cell r="O235" t="str">
            <v>Bogotá</v>
          </cell>
          <cell r="P235">
            <v>34482</v>
          </cell>
          <cell r="Q235" t="str">
            <v>Bogotá</v>
          </cell>
          <cell r="R235" t="str">
            <v>1 1. Nacional</v>
          </cell>
          <cell r="S235" t="str">
            <v>3 3. Único Contratista</v>
          </cell>
          <cell r="T235" t="str">
            <v>CRA 78 N.55-16 sur</v>
          </cell>
          <cell r="U235">
            <v>3103400180</v>
          </cell>
          <cell r="V235" t="str">
            <v>castisebastian@gmail.com</v>
          </cell>
          <cell r="X235" t="str">
            <v>TECNOLOGIA EN DISEÑO INDUSTRIAL</v>
          </cell>
          <cell r="Y235" t="str">
            <v>NO</v>
          </cell>
          <cell r="Z235" t="str">
            <v>NO</v>
          </cell>
          <cell r="AA235" t="str">
            <v>ANTIGUO</v>
          </cell>
          <cell r="AB235" t="str">
            <v>Ninguno</v>
          </cell>
          <cell r="AC235" t="str">
            <v>HOMBRE</v>
          </cell>
          <cell r="AD235" t="str">
            <v>N/A</v>
          </cell>
          <cell r="AE235" t="str">
            <v>N/A</v>
          </cell>
          <cell r="AF235" t="str">
            <v>N/A</v>
          </cell>
          <cell r="AG235" t="str">
            <v>N/A</v>
          </cell>
          <cell r="AH235" t="str">
            <v>https://community.secop.gov.co/Public/Tendering/ContractNoticePhases/View?PPI=CO1.PPI.29508880&amp;isFromPublicArea=True&amp;isModal=False</v>
          </cell>
          <cell r="AI235">
            <v>45321</v>
          </cell>
          <cell r="AJ235">
            <v>45321</v>
          </cell>
          <cell r="AK235" t="str">
            <v>2 2. Meses</v>
          </cell>
          <cell r="AL235">
            <v>3</v>
          </cell>
          <cell r="AM235">
            <v>90</v>
          </cell>
          <cell r="AN235">
            <v>45411</v>
          </cell>
          <cell r="AO235" t="str">
            <v>ENERO</v>
          </cell>
          <cell r="AP235">
            <v>7874520</v>
          </cell>
          <cell r="AQ235">
            <v>3</v>
          </cell>
          <cell r="AR235">
            <v>2624840</v>
          </cell>
          <cell r="AS235" t="str">
            <v>Tecnico III</v>
          </cell>
          <cell r="AT235" t="str">
            <v>1. Pesos Colombianos</v>
          </cell>
          <cell r="AU235" t="str">
            <v>17 17. Contrato de Prestación de Servicios</v>
          </cell>
          <cell r="AV235" t="str">
            <v>Contratos de prestación de servicios profesionales y de apoyo a la gestión</v>
          </cell>
          <cell r="AW235" t="str">
            <v xml:space="preserve">33 33-Servicios Apoyo a la Gestion de la Entidad (servicios administrativos) </v>
          </cell>
          <cell r="AX235" t="str">
            <v>NA</v>
          </cell>
          <cell r="AY235" t="str">
            <v>5 5. Contratación directa</v>
          </cell>
          <cell r="AZ235" t="str">
            <v>33 Prestación de Servicios Profesionales y Apoyo (5-8)</v>
          </cell>
          <cell r="BA235" t="str">
            <v>Prestación Servicios</v>
          </cell>
          <cell r="BB235" t="str">
            <v>1 1. Ley 80</v>
          </cell>
          <cell r="BC235" t="str">
            <v>BRINDAR ACOMPANAMIENTO A LA OFICINA ASESORA JURIDICA DEL IDPYBA EN LAS DIFERENTES ACTIVIDADES ASISTENCIALES Y ADMINISTRATIVAS PROPIAS DE LA OFICINA</v>
          </cell>
          <cell r="BE235" t="str">
            <v>OFICINA JURIDICA</v>
          </cell>
          <cell r="BF235" t="str">
            <v>ACTIVIDADES ASISTENCIALES Y ADMINISTRATIVAS</v>
          </cell>
          <cell r="BH235">
            <v>1031127850</v>
          </cell>
          <cell r="BI235">
            <v>4</v>
          </cell>
          <cell r="BJ235" t="str">
            <v>YULY PATRICIA CASTRO BELTRAN</v>
          </cell>
          <cell r="BK235" t="str">
            <v>Jefe de la Oficina Asesora Jurídica</v>
          </cell>
          <cell r="BL235" t="str">
            <v>OFICINA ASESORA JURÍDICA</v>
          </cell>
          <cell r="BM235" t="str">
            <v>JESUS ALBERTO MARTINEZ CESPEDES</v>
          </cell>
          <cell r="BN235" t="str">
            <v>1 1. Inversión</v>
          </cell>
          <cell r="BO235" t="str">
            <v>7550-5</v>
          </cell>
          <cell r="BP235" t="str">
            <v>6 6: Prestacion de servicios</v>
          </cell>
          <cell r="BQ235" t="str">
            <v>368</v>
          </cell>
          <cell r="BS235">
            <v>174</v>
          </cell>
          <cell r="BT235">
            <v>7874520</v>
          </cell>
          <cell r="BU235" t="str">
            <v xml:space="preserve">1 1. Nacional </v>
          </cell>
          <cell r="BV235" t="str">
            <v>1 1. Ingresos Corrientes</v>
          </cell>
          <cell r="CY235">
            <v>45411</v>
          </cell>
          <cell r="CZ235">
            <v>7874520</v>
          </cell>
          <cell r="DA235" t="str">
            <v>EJECUCION</v>
          </cell>
          <cell r="DB235">
            <v>7874520</v>
          </cell>
          <cell r="DC235">
            <v>0</v>
          </cell>
        </row>
        <row r="236">
          <cell r="F236">
            <v>145</v>
          </cell>
          <cell r="G236" t="str">
            <v>PA-145-2024</v>
          </cell>
          <cell r="H236" t="str">
            <v>CO1.PCCNTR.5895050</v>
          </cell>
          <cell r="I236">
            <v>45328</v>
          </cell>
          <cell r="J236" t="str">
            <v xml:space="preserve">1 1. Natural </v>
          </cell>
          <cell r="K236" t="str">
            <v>26 26-Persona Natural</v>
          </cell>
          <cell r="L236" t="str">
            <v>SANTIAGO TORRES FONSECA</v>
          </cell>
          <cell r="M236">
            <v>1032496490</v>
          </cell>
          <cell r="N236">
            <v>1</v>
          </cell>
          <cell r="O236" t="str">
            <v>Bogotá</v>
          </cell>
          <cell r="P236">
            <v>35801</v>
          </cell>
          <cell r="Q236" t="str">
            <v>Bogotá</v>
          </cell>
          <cell r="R236" t="str">
            <v>108 1. Nacional</v>
          </cell>
          <cell r="S236" t="str">
            <v>110 3. Único Contratista</v>
          </cell>
          <cell r="T236" t="str">
            <v>CLL 35 SUR No. 51-29</v>
          </cell>
          <cell r="U236">
            <v>8019331</v>
          </cell>
          <cell r="V236" t="str">
            <v>santiifonseca@gmail.com</v>
          </cell>
          <cell r="X236" t="str">
            <v>TÉCNICO AUXILIAR EN CLÍNICA VETERINARIA</v>
          </cell>
          <cell r="Y236" t="str">
            <v>NO</v>
          </cell>
          <cell r="Z236" t="str">
            <v>NO</v>
          </cell>
          <cell r="AA236" t="str">
            <v>ANTIGUO</v>
          </cell>
          <cell r="AB236" t="str">
            <v>Ninguno</v>
          </cell>
          <cell r="AC236" t="str">
            <v>HOMBRE</v>
          </cell>
          <cell r="AD236" t="str">
            <v>N/A</v>
          </cell>
          <cell r="AE236" t="str">
            <v>N/A</v>
          </cell>
          <cell r="AF236" t="str">
            <v>N/A</v>
          </cell>
          <cell r="AG236" t="str">
            <v>N/A</v>
          </cell>
          <cell r="AH236" t="str">
            <v>https://community.secop.gov.co/Public/Tendering/OpportunityDetail/Index?noticeUID=CO1.NTC.5595741&amp;isFromPublicArea=True&amp;isModal=Fals</v>
          </cell>
          <cell r="AI236">
            <v>45328</v>
          </cell>
          <cell r="AJ236">
            <v>45329</v>
          </cell>
          <cell r="AK236" t="str">
            <v>2 2. Meses</v>
          </cell>
          <cell r="AL236">
            <v>3</v>
          </cell>
          <cell r="AM236">
            <v>90</v>
          </cell>
          <cell r="AN236">
            <v>45412</v>
          </cell>
          <cell r="AO236" t="str">
            <v>ENERO</v>
          </cell>
          <cell r="AP236">
            <v>7874520</v>
          </cell>
          <cell r="AQ236">
            <v>3</v>
          </cell>
          <cell r="AR236">
            <v>2624840</v>
          </cell>
          <cell r="AS236" t="str">
            <v>Tecnico III</v>
          </cell>
          <cell r="AT236" t="str">
            <v>1. Pesos Colombianos</v>
          </cell>
          <cell r="AU236" t="str">
            <v>17 17. Contrato de Prestación de Servicios</v>
          </cell>
          <cell r="AV236" t="str">
            <v>Contratos de prestación de servicios profesionales y de apoyo a la gestión</v>
          </cell>
          <cell r="AW236" t="str">
            <v xml:space="preserve">33 33-Servicios Apoyo a la Gestion de la Entidad (servicios administrativos) </v>
          </cell>
          <cell r="BC236" t="str">
            <v>PRESTAR LOS SERVICIOS TECNICOS DE APOYO A LA GESTION OPERATIVA Y ADMINISTRATIVA QUE SE REQUIERAN EN EL ESCUADRON . ANTICRUELDAD</v>
          </cell>
          <cell r="BE236" t="str">
            <v>SUBDIRECCIÓN DE ATENCION A LA FAUNA</v>
          </cell>
          <cell r="BF236" t="str">
            <v>ESCUADRON</v>
          </cell>
          <cell r="BN236" t="str">
            <v>1 1. Inversión</v>
          </cell>
          <cell r="BO236" t="str">
            <v>7551-3</v>
          </cell>
          <cell r="BP236" t="str">
            <v>6 6: Prestacion de servicios</v>
          </cell>
          <cell r="BQ236" t="str">
            <v>44</v>
          </cell>
          <cell r="BS236">
            <v>225</v>
          </cell>
          <cell r="BT236">
            <v>7874520</v>
          </cell>
          <cell r="BU236" t="str">
            <v xml:space="preserve">1 1. Nacional </v>
          </cell>
          <cell r="BV236" t="str">
            <v>1 1. Ingresos Corrientes</v>
          </cell>
          <cell r="CY236">
            <v>45412</v>
          </cell>
          <cell r="CZ236">
            <v>7874520</v>
          </cell>
          <cell r="DA236" t="str">
            <v>EJECUCION</v>
          </cell>
          <cell r="DB236">
            <v>7874520</v>
          </cell>
          <cell r="DC236">
            <v>0</v>
          </cell>
        </row>
        <row r="237">
          <cell r="F237">
            <v>146</v>
          </cell>
          <cell r="G237" t="str">
            <v>PA-146-2024</v>
          </cell>
          <cell r="H237" t="str">
            <v>CO1.PCCNTR.5895134</v>
          </cell>
          <cell r="I237">
            <v>45328</v>
          </cell>
          <cell r="J237" t="str">
            <v xml:space="preserve">1 1. Natural </v>
          </cell>
          <cell r="K237" t="str">
            <v>26 26-Persona Natural</v>
          </cell>
          <cell r="L237" t="str">
            <v>WILLIAM ALEXANDER GONZALEZ APONTE</v>
          </cell>
          <cell r="M237">
            <v>1030679483</v>
          </cell>
          <cell r="N237">
            <v>9</v>
          </cell>
          <cell r="O237" t="str">
            <v xml:space="preserve">Bogotá </v>
          </cell>
          <cell r="P237">
            <v>35617</v>
          </cell>
          <cell r="Q237" t="str">
            <v>Bogotá</v>
          </cell>
          <cell r="R237" t="str">
            <v>1 1. Nacional</v>
          </cell>
          <cell r="S237" t="str">
            <v>3 3. Único Contratista</v>
          </cell>
          <cell r="T237" t="str">
            <v>CRA 79bis35bsur 26</v>
          </cell>
          <cell r="U237" t="str">
            <v>3103377764</v>
          </cell>
          <cell r="V237" t="str">
            <v>gonzoalex092@gmail.com</v>
          </cell>
          <cell r="X237" t="str">
            <v>BACHILLER TECNICO</v>
          </cell>
          <cell r="Y237" t="str">
            <v>NO</v>
          </cell>
          <cell r="Z237" t="str">
            <v>NO</v>
          </cell>
          <cell r="AA237" t="str">
            <v>ANTIGUO</v>
          </cell>
          <cell r="AC237" t="str">
            <v>HOMBRE</v>
          </cell>
          <cell r="AD237" t="str">
            <v>N/A</v>
          </cell>
          <cell r="AE237" t="str">
            <v>N/A</v>
          </cell>
          <cell r="AF237" t="str">
            <v>N/A</v>
          </cell>
          <cell r="AG237" t="str">
            <v>N/A</v>
          </cell>
          <cell r="AH237" t="str">
            <v>https://community.secop.gov.co/Public/Tendering/OpportunityDetail/Index?noticeUID=CO1.NTC.5595656&amp;isFromPublicArea=True&amp;isModal=False</v>
          </cell>
          <cell r="AI237">
            <v>45328</v>
          </cell>
          <cell r="AJ237">
            <v>45329</v>
          </cell>
          <cell r="AK237" t="str">
            <v>2 2. Meses</v>
          </cell>
          <cell r="AL237">
            <v>3</v>
          </cell>
          <cell r="AM237">
            <v>90</v>
          </cell>
          <cell r="AN237">
            <v>45412</v>
          </cell>
          <cell r="AO237" t="str">
            <v>ENERO</v>
          </cell>
          <cell r="AP237">
            <v>7874520</v>
          </cell>
          <cell r="AQ237">
            <v>3</v>
          </cell>
          <cell r="AR237">
            <v>2624840</v>
          </cell>
          <cell r="AS237" t="str">
            <v>Tecnico III</v>
          </cell>
          <cell r="AT237" t="str">
            <v>1. Pesos Colombianos</v>
          </cell>
          <cell r="AU237" t="str">
            <v>17 17. Contrato de Prestación de Servicios</v>
          </cell>
          <cell r="AV237" t="str">
            <v>Contratos de prestación de servicios profesionales y de apoyo a la gestión</v>
          </cell>
          <cell r="AW237" t="str">
            <v xml:space="preserve">33 33-Servicios Apoyo a la Gestion de la Entidad (servicios administrativos) </v>
          </cell>
          <cell r="BC237" t="str">
            <v>PRESTAR LOS SERVICIOS DE APOYO A LAS DIVERSAS LABORES DEL EQUIPO DE COMPORTAMIENTO Y ENRIQUECIMIENTO AMBIENTAL</v>
          </cell>
          <cell r="BE237" t="str">
            <v>SUBDIRECCIÓN DE ATENCION A LA FAUNA</v>
          </cell>
          <cell r="BF237" t="str">
            <v>COMPORTAMIENTO</v>
          </cell>
          <cell r="BN237" t="str">
            <v>1 1. Inversión</v>
          </cell>
          <cell r="BO237" t="str">
            <v>7551-2</v>
          </cell>
          <cell r="BP237" t="str">
            <v>6 6: Prestacion de servicios</v>
          </cell>
          <cell r="BQ237" t="str">
            <v>328</v>
          </cell>
          <cell r="BS237">
            <v>226</v>
          </cell>
          <cell r="BT237">
            <v>7874520</v>
          </cell>
          <cell r="BU237" t="str">
            <v xml:space="preserve">1 1. Nacional </v>
          </cell>
          <cell r="BV237" t="str">
            <v>1 1. Ingresos Corrientes</v>
          </cell>
          <cell r="CY237">
            <v>45412</v>
          </cell>
          <cell r="CZ237">
            <v>7874520</v>
          </cell>
          <cell r="DA237" t="str">
            <v>EJECUCION</v>
          </cell>
          <cell r="DB237">
            <v>7874520</v>
          </cell>
          <cell r="DC237">
            <v>0</v>
          </cell>
        </row>
        <row r="238">
          <cell r="F238">
            <v>150</v>
          </cell>
          <cell r="G238" t="str">
            <v>PA-150-2024</v>
          </cell>
          <cell r="H238" t="str">
            <v>CO1.PCCNTR.5853945</v>
          </cell>
          <cell r="I238">
            <v>45322</v>
          </cell>
          <cell r="J238" t="str">
            <v xml:space="preserve">1 1. Natural </v>
          </cell>
          <cell r="K238" t="str">
            <v>26 26-Persona Natural</v>
          </cell>
          <cell r="L238" t="str">
            <v>SANDRA MILENA VARGAS PERILLA</v>
          </cell>
          <cell r="M238">
            <v>1070704813</v>
          </cell>
          <cell r="N238">
            <v>9</v>
          </cell>
          <cell r="O238" t="str">
            <v>La Vega</v>
          </cell>
          <cell r="P238">
            <v>32096</v>
          </cell>
          <cell r="Q238" t="str">
            <v>La Vega</v>
          </cell>
          <cell r="R238" t="str">
            <v>111 1. Nacional</v>
          </cell>
          <cell r="S238" t="str">
            <v>113 3. Único Contratista</v>
          </cell>
          <cell r="T238" t="str">
            <v>CRA 69R  75 85</v>
          </cell>
          <cell r="U238">
            <v>3133764422</v>
          </cell>
          <cell r="V238" t="str">
            <v>milenavargas87@gmail.com</v>
          </cell>
          <cell r="X238" t="str">
            <v>BACHILLER</v>
          </cell>
          <cell r="Y238" t="str">
            <v>NO</v>
          </cell>
          <cell r="Z238" t="str">
            <v>NO</v>
          </cell>
          <cell r="AA238" t="str">
            <v>ANTIGUO</v>
          </cell>
          <cell r="AB238" t="str">
            <v>Ninguno</v>
          </cell>
          <cell r="AC238" t="str">
            <v>MUJER</v>
          </cell>
          <cell r="AD238" t="str">
            <v>N/A</v>
          </cell>
          <cell r="AE238" t="str">
            <v>N/A</v>
          </cell>
          <cell r="AF238" t="str">
            <v>N/A</v>
          </cell>
          <cell r="AG238" t="str">
            <v>N/A</v>
          </cell>
          <cell r="AH238" t="str">
            <v>https://community.secop.gov.co/Public/Tendering/OpportunityDetail/Index?noticeUID=CO1.NTC.5551504&amp;isFromPublicArea=True&amp;isModal=False</v>
          </cell>
          <cell r="AI238">
            <v>45322</v>
          </cell>
          <cell r="AJ238">
            <v>45328</v>
          </cell>
          <cell r="AK238" t="str">
            <v>2 2. Meses</v>
          </cell>
          <cell r="AL238">
            <v>3</v>
          </cell>
          <cell r="AM238">
            <v>90</v>
          </cell>
          <cell r="AN238">
            <v>45412</v>
          </cell>
          <cell r="AO238" t="str">
            <v>ENERO</v>
          </cell>
          <cell r="AP238">
            <v>7874520</v>
          </cell>
          <cell r="AQ238">
            <v>3</v>
          </cell>
          <cell r="AR238">
            <v>2624840</v>
          </cell>
          <cell r="AS238" t="str">
            <v>Tecnico III</v>
          </cell>
          <cell r="AT238" t="str">
            <v>1. Pesos Colombianos</v>
          </cell>
          <cell r="AU238" t="str">
            <v>17 17. Contrato de Prestación de Servicios</v>
          </cell>
          <cell r="AV238" t="str">
            <v>Contratos de prestación de servicios profesionales y de apoyo a la gestión</v>
          </cell>
          <cell r="AW238" t="str">
            <v xml:space="preserve">33 33-Servicios Apoyo a la Gestion de la Entidad (servicios administrativos) </v>
          </cell>
          <cell r="BC238" t="str">
            <v>PRESTAR LOS SERVICIOS DE APOYO A LA GESTlCN DOCUMENTAL PARA ADELANTAR LAS LABORES ADMINISTRATIVAS, TECNICAS Y OPERATIVAS QUE SE REQUIERAN CON LA DOCUMENTACION GENERADA DURANTE EL DESARROLLO DE LAS JORNADAS DE ESTERILIZAClQN EN EL PUNTO FIJO DE DE LA UNIDAD DE CUIDADO ANIMA</v>
          </cell>
          <cell r="BE238" t="str">
            <v>SUBDIRECCIÓN DE ATENCION A LA FAUNA</v>
          </cell>
          <cell r="BF238" t="str">
            <v>PUNTO FIJO</v>
          </cell>
          <cell r="BN238" t="str">
            <v>1 1. Inversión</v>
          </cell>
          <cell r="BO238" t="str">
            <v>7551-4</v>
          </cell>
          <cell r="BP238" t="str">
            <v>6 6: Prestacion de servicios</v>
          </cell>
          <cell r="BQ238" t="str">
            <v>278</v>
          </cell>
          <cell r="BS238">
            <v>207</v>
          </cell>
          <cell r="BT238">
            <v>7874520</v>
          </cell>
          <cell r="BU238" t="str">
            <v xml:space="preserve">1 1. Nacional </v>
          </cell>
          <cell r="BV238" t="str">
            <v>1 1. Ingresos Corrientes</v>
          </cell>
          <cell r="CY238">
            <v>45412</v>
          </cell>
          <cell r="CZ238">
            <v>7874520</v>
          </cell>
          <cell r="DA238" t="str">
            <v>EJECUCION</v>
          </cell>
          <cell r="DB238">
            <v>7874520</v>
          </cell>
          <cell r="DC238">
            <v>0</v>
          </cell>
        </row>
        <row r="239">
          <cell r="F239">
            <v>186</v>
          </cell>
          <cell r="G239" t="str">
            <v>PA-186-2024</v>
          </cell>
          <cell r="H239" t="str">
            <v>CO1.PCCNTR.5914236</v>
          </cell>
          <cell r="I239">
            <v>45330</v>
          </cell>
          <cell r="J239" t="str">
            <v xml:space="preserve">1 1. Natural </v>
          </cell>
          <cell r="K239" t="str">
            <v>26 26-Persona Natural</v>
          </cell>
          <cell r="L239" t="str">
            <v>GISEL CAMILA VARGAS GALLEGO</v>
          </cell>
          <cell r="M239">
            <v>1000019068</v>
          </cell>
          <cell r="N239">
            <v>5</v>
          </cell>
          <cell r="O239" t="str">
            <v>Bogota</v>
          </cell>
          <cell r="P239">
            <v>37297</v>
          </cell>
          <cell r="Q239" t="str">
            <v>Bogota</v>
          </cell>
          <cell r="R239" t="e">
            <v>#N/A</v>
          </cell>
          <cell r="S239" t="e">
            <v>#N/A</v>
          </cell>
          <cell r="T239" t="str">
            <v>KR 17 A 80-22  SUR</v>
          </cell>
          <cell r="U239">
            <v>7912134</v>
          </cell>
          <cell r="V239" t="str">
            <v>gisell2002k@gmail.com</v>
          </cell>
          <cell r="X239" t="str">
            <v>BACHILLER</v>
          </cell>
          <cell r="AA239" t="str">
            <v>NUEVO</v>
          </cell>
          <cell r="AH239" t="str">
            <v>https://community.secop.gov.co/Public/Tendering/OpportunityDetail/Index?noticeUID=CO1.NTC.5618735&amp;isFromPublicArea=True&amp;isModal=False</v>
          </cell>
          <cell r="AI239">
            <v>45330</v>
          </cell>
          <cell r="AJ239">
            <v>45334</v>
          </cell>
          <cell r="AK239" t="str">
            <v>2 2. Meses</v>
          </cell>
          <cell r="AL239">
            <v>3</v>
          </cell>
          <cell r="AM239">
            <v>90</v>
          </cell>
          <cell r="AN239">
            <v>45412</v>
          </cell>
          <cell r="AO239" t="str">
            <v>FEBRERO</v>
          </cell>
          <cell r="AP239">
            <v>7874520</v>
          </cell>
          <cell r="AQ239">
            <v>3</v>
          </cell>
          <cell r="AR239">
            <v>2624840</v>
          </cell>
          <cell r="AS239" t="str">
            <v>Tecnico III</v>
          </cell>
          <cell r="AT239" t="str">
            <v>1. Pesos Colombianos</v>
          </cell>
          <cell r="AU239" t="str">
            <v>17 17. Contrato de Prestación de Servicios</v>
          </cell>
          <cell r="AV239" t="str">
            <v>Contratos de prestación de servicios profesionales y de apoyo a la gestión</v>
          </cell>
          <cell r="AW239" t="str">
            <v xml:space="preserve">33 33-Servicios Apoyo a la Gestion de la Entidad (servicios administrativos) </v>
          </cell>
          <cell r="BC239" t="str">
            <v>PRESTAR SERVICIOS TZCNICOS Y ADMINISTRATIVOS PARA GESTIONAR, ELABORAR Y EJECUTAR ESTRATEGIAS EN LA CAPTURA, ESTERILIZA Y SUELTA DE LOS ANIMALES EN CONDICltiN VULNERABLE EN EL DISTRITO CAPITA</v>
          </cell>
          <cell r="BD239" t="str">
            <v>1. Realizar visitas de diagnóstico y atención en las veinte (20) localidades de la ciudad, para el desarrollo de la estrategia Captura- Esteriliza y Soltar, para animales en habitabilidad de calle o vulnerables, acorde al cronograma semanal de trabajo, realizando el respective diligenciamiento del acta de atención en medio físico con entrega de documento y cargue al drive establecido por la entidad contratante. 2. Apoyar la logista de la implementación de las actividades de CES en el distrito Capital. 3. Validar la información diligenciada en la base de datos de la ejecución de la estrategia Capturar Esterilizar y Soltar. - CES, en el distrito capital. 4. Seguimiento de la estrategia Capturar Esterilizar y Soltar de puntos críticos de colonias y/o manadas ferales o semiferales que requieran constante atención. 5. Participar de las mesas de trabajo y reuniones convocadas por las diferentes áreas y dependencias del instituto, en el marco del objeto contractual. 6. Apoyar operativamente en la manipulación adecuada de animales de difícil manejo requeridas por la entidad contratante. 7. Custodia, desinfección y devolución de los elementos entregados por la entidad contratante para el manejo adecuado de los animales a capturar dentro del respective procedimiento (mallas, jaulas Tomahawk, pértigas, tramojos, pinzas, entre otros). 8. Realizar apoyo en las labores administrativas de los diferentes programas de la subdirección de atención a la fauna 9. Entrega de información mensual requerida por el supervisor para la respuesta a peticiones relacionadas a la ejecución contractual 10. Apoyar las jornadas de adopciones o brigadas médicas en las que se solicite el acompañamiento 11. Las demás obligaciones que sean asignadas por el supervisor del contrato.</v>
          </cell>
          <cell r="BE239" t="str">
            <v>SUBDIRECCIÓN DE ATENCION A LA FAUNA</v>
          </cell>
          <cell r="BF239" t="str">
            <v>CES</v>
          </cell>
          <cell r="BN239" t="str">
            <v>1 1. Inversión</v>
          </cell>
          <cell r="BO239" t="str">
            <v>7551-4</v>
          </cell>
          <cell r="BP239" t="str">
            <v>6 6: Prestacion de servicios</v>
          </cell>
          <cell r="BQ239" t="str">
            <v>303</v>
          </cell>
          <cell r="BS239">
            <v>250</v>
          </cell>
          <cell r="BT239">
            <v>7874520</v>
          </cell>
          <cell r="BU239" t="str">
            <v xml:space="preserve">1 1. Nacional </v>
          </cell>
          <cell r="BV239" t="str">
            <v>1 1. Ingresos Corrientes</v>
          </cell>
          <cell r="CY239">
            <v>45412</v>
          </cell>
          <cell r="CZ239">
            <v>7874520</v>
          </cell>
          <cell r="DA239" t="str">
            <v>EJECUCION</v>
          </cell>
          <cell r="DB239">
            <v>7874520</v>
          </cell>
          <cell r="DC239">
            <v>0</v>
          </cell>
        </row>
        <row r="240">
          <cell r="F240">
            <v>188</v>
          </cell>
          <cell r="G240" t="str">
            <v>PA-188-2024</v>
          </cell>
          <cell r="H240" t="str">
            <v>CO1.PCCNTR.5911460</v>
          </cell>
          <cell r="I240">
            <v>45329</v>
          </cell>
          <cell r="J240" t="str">
            <v xml:space="preserve">1 1. Natural </v>
          </cell>
          <cell r="K240" t="str">
            <v>26 26-Persona Natural</v>
          </cell>
          <cell r="L240" t="str">
            <v>DIEGO FERNANDO DIAZ HERNANDEZ</v>
          </cell>
          <cell r="M240">
            <v>7726485</v>
          </cell>
          <cell r="N240">
            <v>0</v>
          </cell>
          <cell r="O240" t="str">
            <v>Bogota</v>
          </cell>
          <cell r="P240">
            <v>30692</v>
          </cell>
          <cell r="Q240" t="str">
            <v>Bogota</v>
          </cell>
          <cell r="R240" t="e">
            <v>#N/A</v>
          </cell>
          <cell r="S240" t="e">
            <v>#N/A</v>
          </cell>
          <cell r="T240" t="str">
            <v>KR 77 BIS 68 02</v>
          </cell>
          <cell r="U240" t="str">
            <v>NO REPORTA</v>
          </cell>
          <cell r="V240" t="str">
            <v>difernadiaz_15@hotmail.com</v>
          </cell>
          <cell r="X240" t="str">
            <v>BACHILLER</v>
          </cell>
          <cell r="AA240" t="str">
            <v>NUEVO</v>
          </cell>
          <cell r="AH240" t="str">
            <v>https://community.secop.gov.co/Public/Tendering/OpportunityDetail/Index?noticeUID=CO1.NTC.5605428&amp;isFromPublicArea=True&amp;isModal=False</v>
          </cell>
          <cell r="AI240">
            <v>45330</v>
          </cell>
          <cell r="AJ240">
            <v>45331</v>
          </cell>
          <cell r="AK240" t="str">
            <v>2 2. Meses</v>
          </cell>
          <cell r="AL240">
            <v>3</v>
          </cell>
          <cell r="AM240">
            <v>90</v>
          </cell>
          <cell r="AN240">
            <v>45412</v>
          </cell>
          <cell r="AO240" t="str">
            <v>FEBRERO</v>
          </cell>
          <cell r="AP240">
            <v>7706775</v>
          </cell>
          <cell r="AQ240">
            <v>3</v>
          </cell>
          <cell r="AR240">
            <v>2568925</v>
          </cell>
          <cell r="AS240" t="str">
            <v>Tecnico III</v>
          </cell>
          <cell r="AT240" t="str">
            <v>1. Pesos Colombianos</v>
          </cell>
          <cell r="AU240" t="str">
            <v>17 17. Contrato de Prestación de Servicios</v>
          </cell>
          <cell r="AV240" t="str">
            <v>Contratos de prestación de servicios profesionales y de apoyo a la gestión</v>
          </cell>
          <cell r="AW240" t="str">
            <v xml:space="preserve">33 33-Servicios Apoyo a la Gestion de la Entidad (servicios administrativos) </v>
          </cell>
          <cell r="BC240" t="str">
            <v>PRESTAR SERVICIOS DE APOYO EN LABORES DE CONDUCClON, PARA LOS PROGRAMAS DE URGENCIAS VETERINARIAS Y BRIGADAS MEDICAS DEL INSTITUTO DISTRITAL DE PROTECCION Y BIENESTAR ANIMAL</v>
          </cell>
          <cell r="BD240" t="str">
            <v>1. Cumplir con los procedimientos y protocolos definidos por la Subdirección de Atención a la Fauna para los diferentes programas acuerdo con su objeto contractual.2. Apoyar operativamente la ejecución del programa de Urgencias Veterinarias en las 20 localidades del Distrito Capital.3. Realizar de manera periódica la revisión y verificación del estado del vehículo asignado en aspectos mecánicos, eléctricos o cualquier otro. 4. Informar oportunamente al supervisor y/o al equipo de recursos fisicos de la Entidad, cualquier novedad presentada durante los recorridos y/o con el vehiculo asignado.5. Conducir los vehículos asignados de acuerdo con el cronograma de trabajo establecido cumpliendo los procedimientos, protocolos definidos por la Entidad y normatividad de Tránsito©. 6. Diligenciar diariamente los formatos relacionados con la operación del vehículo como son: planilla de ruta, control de combustible y lista de chequeo preoperacional. 7. Consultar en el Sistema Integrado de Información sobre multas y sanciones por infracciones de transito - SIMIT y asumir multas y/o comparendos impuestos por causas atribuibles al conductor. 8. Mantener en buenas condiciones de aseo, desinfección y estado el vehículo y demás elementos asignados como equipos, herramientas de trabajo.9. Trasladar el vehículo a talleres estaciones de servicio autorizados por el IDPYBA, así mismo, abstenerse de realizar alguna modificación al vehiculo asignado. 10. Organizar la documentación producida y recibida en ejercicio de sus funciones de acuerdo con los procedimientos de gestión documental vigentes de la Entidad. 11. Las demas que le sean asignadas por parte del supervisor del contrato</v>
          </cell>
          <cell r="BE240" t="str">
            <v>SUBDIRECCIÓN DE ATENCION A LA FAUNA</v>
          </cell>
          <cell r="BF240" t="str">
            <v>CONDUCTOR</v>
          </cell>
          <cell r="BN240" t="str">
            <v>1 1. Inversión</v>
          </cell>
          <cell r="BO240" t="str">
            <v>7551-2</v>
          </cell>
          <cell r="BP240" t="str">
            <v>6 6: Prestacion de servicios</v>
          </cell>
          <cell r="BQ240" t="str">
            <v>339</v>
          </cell>
          <cell r="BS240">
            <v>245</v>
          </cell>
          <cell r="BT240">
            <v>7706775</v>
          </cell>
          <cell r="BU240" t="str">
            <v xml:space="preserve">1 1. Nacional </v>
          </cell>
          <cell r="BV240" t="str">
            <v>1 1. Ingresos Corrientes</v>
          </cell>
          <cell r="CY240">
            <v>45412</v>
          </cell>
          <cell r="CZ240">
            <v>7706775</v>
          </cell>
          <cell r="DA240" t="str">
            <v>EJECUCION</v>
          </cell>
          <cell r="DB240">
            <v>7706775</v>
          </cell>
          <cell r="DC240">
            <v>0</v>
          </cell>
        </row>
        <row r="241">
          <cell r="F241">
            <v>193</v>
          </cell>
          <cell r="G241" t="str">
            <v>PA-193-2024</v>
          </cell>
          <cell r="H241" t="str">
            <v>CO1.PCCNTR.5919401</v>
          </cell>
          <cell r="I241">
            <v>45331</v>
          </cell>
          <cell r="J241" t="str">
            <v xml:space="preserve">1 1. Natural </v>
          </cell>
          <cell r="K241" t="str">
            <v>26 26-Persona Natural</v>
          </cell>
          <cell r="L241" t="str">
            <v>WILSON ALEJANDRO CORREDOR ROJAS</v>
          </cell>
          <cell r="M241">
            <v>1019021372</v>
          </cell>
          <cell r="N241">
            <v>5</v>
          </cell>
          <cell r="O241" t="str">
            <v>Bogota</v>
          </cell>
          <cell r="P241">
            <v>32177</v>
          </cell>
          <cell r="Q241" t="str">
            <v>Bogota</v>
          </cell>
          <cell r="R241" t="e">
            <v>#N/A</v>
          </cell>
          <cell r="S241" t="e">
            <v>#N/A</v>
          </cell>
          <cell r="T241" t="str">
            <v>calle 146 # 84 b13</v>
          </cell>
          <cell r="U241">
            <v>6856038</v>
          </cell>
          <cell r="V241" t="str">
            <v>acorredor23@gmail.com</v>
          </cell>
          <cell r="X241" t="str">
            <v>BACHILLER</v>
          </cell>
          <cell r="AA241" t="str">
            <v>NUEVO</v>
          </cell>
          <cell r="AH241" t="str">
            <v>https://community.secop.gov.co/Public/Tendering/OpportunityDetail/Index?noticeUID=CO1.NTC.5624281&amp;isFromPublicArea=True&amp;isModal=False</v>
          </cell>
          <cell r="AI241">
            <v>45331</v>
          </cell>
          <cell r="AJ241">
            <v>45335</v>
          </cell>
          <cell r="AK241" t="str">
            <v>2 2. Meses</v>
          </cell>
          <cell r="AL241">
            <v>3</v>
          </cell>
          <cell r="AM241">
            <v>90</v>
          </cell>
          <cell r="AN241">
            <v>45412</v>
          </cell>
          <cell r="AO241" t="str">
            <v>FEBRERO</v>
          </cell>
          <cell r="AP241">
            <v>7874520</v>
          </cell>
          <cell r="AQ241">
            <v>3</v>
          </cell>
          <cell r="AR241">
            <v>2624840</v>
          </cell>
          <cell r="AS241" t="str">
            <v>Tecnico III</v>
          </cell>
          <cell r="AT241" t="str">
            <v>1. Pesos Colombianos</v>
          </cell>
          <cell r="AU241" t="str">
            <v>17 17. Contrato de Prestación de Servicios</v>
          </cell>
          <cell r="AV241" t="str">
            <v>Contratos de prestación de servicios profesionales y de apoyo a la gestión</v>
          </cell>
          <cell r="AW241" t="str">
            <v xml:space="preserve">33 33-Servicios Apoyo a la Gestion de la Entidad (servicios administrativos) </v>
          </cell>
          <cell r="BC241" t="str">
            <v>PRESTAR SERVICIOS TECNICOS Y ADMINISTRATIVOS PARA GESTIONAR, ELABORAR Y EJECUTAR ESTRATEGIAS EN LA CAPTURA, ESTERILIZA Y SUELTA DE LOS ANIMALES EN CONDICION VULNERABLE EN EL DISTRITO CAPITAL</v>
          </cell>
          <cell r="BE241" t="str">
            <v>SUBDIRECCIÓN DE ATENCION A LA FAUNA</v>
          </cell>
          <cell r="BF241" t="str">
            <v>CES</v>
          </cell>
          <cell r="BN241" t="str">
            <v>1 1. Inversión</v>
          </cell>
          <cell r="BO241" t="str">
            <v>7551-4</v>
          </cell>
          <cell r="BP241" t="str">
            <v>6 6: Prestacion de servicios</v>
          </cell>
          <cell r="BQ241" t="str">
            <v>294</v>
          </cell>
          <cell r="BS241">
            <v>256</v>
          </cell>
          <cell r="BT241">
            <v>7874520</v>
          </cell>
          <cell r="BU241" t="str">
            <v xml:space="preserve">1 1. Nacional </v>
          </cell>
          <cell r="BV241" t="str">
            <v>1 1. Ingresos Corrientes</v>
          </cell>
          <cell r="CY241">
            <v>45412</v>
          </cell>
          <cell r="CZ241">
            <v>7874520</v>
          </cell>
          <cell r="DA241" t="str">
            <v>EJECUCION</v>
          </cell>
          <cell r="DB241">
            <v>7874520</v>
          </cell>
          <cell r="DC241">
            <v>0</v>
          </cell>
        </row>
        <row r="242">
          <cell r="F242">
            <v>203</v>
          </cell>
          <cell r="G242" t="str">
            <v>PA-203-2024</v>
          </cell>
          <cell r="H242" t="str">
            <v>CO1.PCCNTR.5969671</v>
          </cell>
          <cell r="I242">
            <v>45341</v>
          </cell>
          <cell r="J242" t="str">
            <v xml:space="preserve">1 1. Natural </v>
          </cell>
          <cell r="K242" t="str">
            <v>26 26-Persona Natural</v>
          </cell>
          <cell r="L242" t="str">
            <v>MELISSA FERNANDA ESPARZA RODRIGUEZ</v>
          </cell>
          <cell r="M242">
            <v>1014264390</v>
          </cell>
          <cell r="N242">
            <v>2</v>
          </cell>
          <cell r="O242" t="str">
            <v>Bogota</v>
          </cell>
          <cell r="P242">
            <v>34797</v>
          </cell>
          <cell r="Q242" t="str">
            <v>Bogota</v>
          </cell>
          <cell r="R242" t="e">
            <v>#N/A</v>
          </cell>
          <cell r="S242" t="e">
            <v>#N/A</v>
          </cell>
          <cell r="T242" t="str">
            <v>DG 81 I 74 B 20</v>
          </cell>
          <cell r="U242">
            <v>6013738560</v>
          </cell>
          <cell r="V242" t="str">
            <v>melissafernandaesparza@gmail.com</v>
          </cell>
          <cell r="X242" t="str">
            <v>BACHILLER</v>
          </cell>
          <cell r="AA242" t="str">
            <v>NUEVO</v>
          </cell>
          <cell r="AH242" t="str">
            <v>https://community.secop.gov.co/Public/Tendering/OpportunityDetail/Index?noticeUID=CO1.NTC.5685458&amp;isFromPublicArea=True&amp;isModal=False</v>
          </cell>
          <cell r="AI242">
            <v>45342</v>
          </cell>
          <cell r="AJ242">
            <v>45342</v>
          </cell>
          <cell r="AK242" t="str">
            <v>2 2. Meses</v>
          </cell>
          <cell r="AL242">
            <v>3</v>
          </cell>
          <cell r="AM242">
            <v>90</v>
          </cell>
          <cell r="AN242">
            <v>45412</v>
          </cell>
          <cell r="AO242" t="str">
            <v>FEBRERO</v>
          </cell>
          <cell r="AP242">
            <v>7874520</v>
          </cell>
          <cell r="AQ242">
            <v>3</v>
          </cell>
          <cell r="AR242">
            <v>2624840</v>
          </cell>
          <cell r="AS242" t="str">
            <v>Tecnico III</v>
          </cell>
          <cell r="AT242" t="str">
            <v>1. Pesos Colombianos</v>
          </cell>
          <cell r="AU242" t="str">
            <v>17 17. Contrato de Prestación de Servicios</v>
          </cell>
          <cell r="AV242" t="str">
            <v>Contratos de prestación de servicios profesionales y de apoyo a la gestión</v>
          </cell>
          <cell r="AW242" t="str">
            <v xml:space="preserve">33 33-Servicios Apoyo a la Gestion de la Entidad (servicios administrativos) </v>
          </cell>
          <cell r="BC242" t="str">
            <v>PRESTAR SERVICIOS TECNICOS PARA LA GESTION DOCUMENTAL, TECNICA Y OPERATIVA; ASI COMO LA IMPLEMENTACION, EJECUCION DEL PROGRAMA DE ADOPCIONES Y HOGARES DE PASO DEL INSTITUTO DISTRITAL DE PROTECCION Y BIENESTAR ANIMAL</v>
          </cell>
          <cell r="BE242" t="str">
            <v>SUBDIRECCIÓN DE ATENCION A LA FAUNA</v>
          </cell>
          <cell r="BF242" t="str">
            <v>ADOPCIONES</v>
          </cell>
          <cell r="BN242" t="str">
            <v>1 1. Inversión</v>
          </cell>
          <cell r="BO242" t="str">
            <v>7551-2</v>
          </cell>
          <cell r="BP242" t="str">
            <v>6 6: Prestacion de servicios</v>
          </cell>
          <cell r="BQ242" t="str">
            <v>378</v>
          </cell>
          <cell r="BS242">
            <v>286</v>
          </cell>
          <cell r="BT242">
            <v>7874520</v>
          </cell>
          <cell r="BU242" t="str">
            <v xml:space="preserve">1 1. Nacional </v>
          </cell>
          <cell r="BV242" t="str">
            <v>1 1. Ingresos Corrientes</v>
          </cell>
          <cell r="CY242">
            <v>45412</v>
          </cell>
          <cell r="CZ242">
            <v>7874520</v>
          </cell>
          <cell r="DA242" t="str">
            <v>EJECUCION</v>
          </cell>
          <cell r="DB242">
            <v>7874520</v>
          </cell>
          <cell r="DC242">
            <v>0</v>
          </cell>
        </row>
        <row r="243">
          <cell r="F243">
            <v>204</v>
          </cell>
          <cell r="G243" t="str">
            <v>PA-204-2024</v>
          </cell>
          <cell r="H243" t="str">
            <v>CO1.PCCNTR.5930203</v>
          </cell>
          <cell r="I243">
            <v>45334</v>
          </cell>
          <cell r="J243" t="str">
            <v xml:space="preserve">1 1. Natural </v>
          </cell>
          <cell r="K243" t="str">
            <v>26 26-Persona Natural</v>
          </cell>
          <cell r="L243" t="str">
            <v>KELVIS ALFREDO BATISTA BLANCO</v>
          </cell>
          <cell r="M243">
            <v>1127576175</v>
          </cell>
          <cell r="N243">
            <v>4</v>
          </cell>
          <cell r="O243" t="str">
            <v>Cartagena</v>
          </cell>
          <cell r="P243">
            <v>32883</v>
          </cell>
          <cell r="Q243" t="str">
            <v>Caracas</v>
          </cell>
          <cell r="R243" t="str">
            <v>1 1. Nacional</v>
          </cell>
          <cell r="S243" t="str">
            <v>3 3. Único Contratista</v>
          </cell>
          <cell r="T243" t="str">
            <v>KR 78Q BIS 36 SUR</v>
          </cell>
          <cell r="U243">
            <v>6056539301</v>
          </cell>
          <cell r="V243" t="str">
            <v>k-elvin@hotmail.com</v>
          </cell>
          <cell r="X243" t="str">
            <v>TECNOLOGIA EN SISTEMAS</v>
          </cell>
          <cell r="AH243" t="str">
            <v>https://community.secop.gov.co/Public/Tendering/OpportunityDetail/Index?noticeUID=CO1.NTC.5638320&amp;isFromPublicArea=True&amp;isModal=False</v>
          </cell>
          <cell r="AI243">
            <v>45334</v>
          </cell>
          <cell r="AJ243">
            <v>45335</v>
          </cell>
          <cell r="AK243" t="str">
            <v>2 2. Meses</v>
          </cell>
          <cell r="AL243">
            <v>3</v>
          </cell>
          <cell r="AM243">
            <v>90</v>
          </cell>
          <cell r="AN243">
            <v>45412</v>
          </cell>
          <cell r="AO243" t="str">
            <v>FEBRERO</v>
          </cell>
          <cell r="AP243">
            <v>7874520</v>
          </cell>
          <cell r="AQ243">
            <v>3</v>
          </cell>
          <cell r="AR243">
            <v>2624840</v>
          </cell>
          <cell r="AS243" t="str">
            <v>Tecnico III</v>
          </cell>
          <cell r="AT243" t="str">
            <v>1. Pesos Colombianos</v>
          </cell>
          <cell r="AU243" t="str">
            <v>17 17. Contrato de Prestación de Servicios</v>
          </cell>
          <cell r="AV243" t="str">
            <v>Contratos de prestación de servicios profesionales y de apoyo a la gestión</v>
          </cell>
          <cell r="AW243" t="str">
            <v xml:space="preserve">33 33-Servicios Apoyo a la Gestion de la Entidad (servicios administrativos) </v>
          </cell>
          <cell r="BC243" t="str">
            <v>PRESTAR LOS SERVICIOS DE APOYO A LA GESTION EN LAS ACTIVIDADES PROPIAS DEL SOPORTE TECNICO DE HARDWARE Y SOFTWARE, GESTION DOCUMENTAL, ACTIVIDADES ADMINISTRATIVAS Y MANEJO DE LOS EQUIPOS A CARGO DEL INSTITUTO DISTRITAL DE PROTECCION Y BIENESTAR ANIMAL.</v>
          </cell>
          <cell r="BE243" t="str">
            <v>SUBDIRECCIÓN DE GESTIÓN CORPORATIVA</v>
          </cell>
          <cell r="BF243" t="str">
            <v>TECNOLOGIA</v>
          </cell>
          <cell r="BN243" t="str">
            <v>1 1. Inversión</v>
          </cell>
          <cell r="BO243" t="str">
            <v>7550-7</v>
          </cell>
          <cell r="BP243" t="str">
            <v>6 6: Prestacion de servicios</v>
          </cell>
          <cell r="BQ243" t="str">
            <v>399</v>
          </cell>
          <cell r="BS243">
            <v>258</v>
          </cell>
          <cell r="BT243">
            <v>7874520</v>
          </cell>
          <cell r="BU243" t="str">
            <v xml:space="preserve">1 1. Nacional </v>
          </cell>
          <cell r="BV243" t="str">
            <v>1 1. Ingresos Corrientes</v>
          </cell>
          <cell r="CY243">
            <v>45412</v>
          </cell>
          <cell r="CZ243">
            <v>7874520</v>
          </cell>
          <cell r="DA243" t="str">
            <v>EJECUCION</v>
          </cell>
          <cell r="DB243">
            <v>7874520</v>
          </cell>
          <cell r="DC243">
            <v>0</v>
          </cell>
        </row>
        <row r="244">
          <cell r="F244">
            <v>112</v>
          </cell>
          <cell r="G244" t="str">
            <v>PA-112-2024</v>
          </cell>
          <cell r="H244" t="str">
            <v>PA-112-2024</v>
          </cell>
          <cell r="I244">
            <v>45317</v>
          </cell>
          <cell r="J244" t="str">
            <v xml:space="preserve">1 1. Natural </v>
          </cell>
          <cell r="K244" t="str">
            <v>26 26-Persona Natural</v>
          </cell>
          <cell r="L244" t="str">
            <v>MARIA VANESA MONTOYA CASTILLO</v>
          </cell>
          <cell r="M244">
            <v>1010126559</v>
          </cell>
          <cell r="N244">
            <v>4</v>
          </cell>
          <cell r="O244" t="str">
            <v>Bogotá</v>
          </cell>
          <cell r="P244">
            <v>36795</v>
          </cell>
          <cell r="Q244" t="str">
            <v>Bogotá</v>
          </cell>
          <cell r="R244" t="str">
            <v>1 1. Nacional</v>
          </cell>
          <cell r="S244" t="str">
            <v>3 3. Único Contratista</v>
          </cell>
          <cell r="T244" t="str">
            <v>CLL 165 A # 8 G 18</v>
          </cell>
          <cell r="U244" t="str">
            <v>3044411108</v>
          </cell>
          <cell r="V244" t="str">
            <v>vanesa21958@gmail.com</v>
          </cell>
          <cell r="X244" t="str">
            <v>5° SEMESTRE DERECHO</v>
          </cell>
          <cell r="Y244" t="str">
            <v>NO</v>
          </cell>
          <cell r="Z244" t="str">
            <v>NO</v>
          </cell>
          <cell r="AA244" t="str">
            <v>ANTIGUO</v>
          </cell>
          <cell r="AB244" t="str">
            <v>Ninguno</v>
          </cell>
          <cell r="AC244" t="str">
            <v>MUJER</v>
          </cell>
          <cell r="AD244" t="str">
            <v>N/A</v>
          </cell>
          <cell r="AE244" t="str">
            <v>N/A</v>
          </cell>
          <cell r="AF244" t="str">
            <v>N/A</v>
          </cell>
          <cell r="AG244" t="str">
            <v>N/A</v>
          </cell>
          <cell r="AH244" t="str">
            <v>https://community.secop.gov.co/Public/Tendering/OpportunityDetail/Index?noticeUID=CO1.NTC.5522051&amp;isFromPublicArea=True&amp;isModal=False</v>
          </cell>
          <cell r="AI244">
            <v>45320</v>
          </cell>
          <cell r="AJ244">
            <v>45321</v>
          </cell>
          <cell r="AK244" t="str">
            <v>1 1. Días</v>
          </cell>
          <cell r="AL244">
            <v>32</v>
          </cell>
          <cell r="AM244">
            <v>32</v>
          </cell>
          <cell r="AN244">
            <v>45413</v>
          </cell>
          <cell r="AO244" t="str">
            <v>ENERO</v>
          </cell>
          <cell r="AP244">
            <v>6334783</v>
          </cell>
          <cell r="AQ244">
            <v>3</v>
          </cell>
          <cell r="AR244">
            <v>2065690</v>
          </cell>
          <cell r="AS244" t="str">
            <v>Tecnino I</v>
          </cell>
          <cell r="AT244" t="str">
            <v>1. Pesos Colombianos</v>
          </cell>
          <cell r="AU244" t="str">
            <v>17 17. Contrato de Prestación de Servicios</v>
          </cell>
          <cell r="AV244" t="str">
            <v>Contratos de prestación de servicios profesionales y de apoyo a la gestión</v>
          </cell>
          <cell r="AW244" t="str">
            <v xml:space="preserve">33 33-Servicios Apoyo a la Gestion de la Entidad (servicios administrativos) </v>
          </cell>
          <cell r="AX244" t="str">
            <v>NA</v>
          </cell>
          <cell r="AY244" t="str">
            <v>5 5. Contratación directa</v>
          </cell>
          <cell r="AZ244" t="str">
            <v>33 Prestación de Servicios Profesionales y Apoyo (5-8)</v>
          </cell>
          <cell r="BA244" t="str">
            <v>Prestación Servicios</v>
          </cell>
          <cell r="BB244" t="str">
            <v>1 1. Ley 80</v>
          </cell>
          <cell r="BC244" t="str">
            <v>“BRINDAR ACOMPANAMIENTO TECNICO A LA OFICINA JURIDICA DEL IDPYBA EN EL DESARROLLO DE LAS DILIGENCIAS JUDICIALES, ADMINISTRATIVAS Y POLICIVAS EN LAS CUALES SE ENCUENTREN INVOLUCRADOS ANIMALES Y SE REQUIERA LA INTERVENCION DEL IDPYBA, Y BRINDAR APOYO EN LAS GESTIONES PROPIAS DE ASUNTOS PENALES QUE SEAN REQUERIDAS</v>
          </cell>
          <cell r="BE244" t="str">
            <v>OFICINA JURIDICA</v>
          </cell>
          <cell r="BF244" t="str">
            <v xml:space="preserve"> DILIGENCIAS JUDICIALES, ADMINISTRATIVAS Y POLICIVAS</v>
          </cell>
          <cell r="BH244">
            <v>1031127850</v>
          </cell>
          <cell r="BI244">
            <v>4</v>
          </cell>
          <cell r="BJ244" t="str">
            <v>YULY PATRICIA CASTRO BELTRAN</v>
          </cell>
          <cell r="BK244" t="str">
            <v>Jefe de la Oficina Asesora Jurídica</v>
          </cell>
          <cell r="BL244" t="str">
            <v>OFICINA ASESORA JURÍDICA</v>
          </cell>
          <cell r="BM244" t="str">
            <v>JESUS ALBERTO MARTINEZ CESPEDES</v>
          </cell>
          <cell r="BN244" t="str">
            <v>1 1. Inversión</v>
          </cell>
          <cell r="BO244" t="str">
            <v>7550-5</v>
          </cell>
          <cell r="BP244" t="str">
            <v>6 6: Prestacion de servicios</v>
          </cell>
          <cell r="BQ244" t="str">
            <v>359</v>
          </cell>
          <cell r="BS244">
            <v>164</v>
          </cell>
          <cell r="BT244">
            <v>6334783</v>
          </cell>
          <cell r="BU244" t="str">
            <v xml:space="preserve">1 1. Nacional </v>
          </cell>
          <cell r="BV244" t="str">
            <v>1 1. Ingresos Corrientes</v>
          </cell>
          <cell r="CY244">
            <v>45413</v>
          </cell>
          <cell r="CZ244">
            <v>6334783</v>
          </cell>
          <cell r="DA244" t="str">
            <v>EJECUCION</v>
          </cell>
          <cell r="DB244">
            <v>6334783</v>
          </cell>
          <cell r="DC244">
            <v>0</v>
          </cell>
        </row>
        <row r="245">
          <cell r="F245">
            <v>221</v>
          </cell>
          <cell r="G245" t="str">
            <v>PA-221-2024</v>
          </cell>
          <cell r="J245" t="str">
            <v xml:space="preserve">1 1. Natural </v>
          </cell>
          <cell r="K245" t="str">
            <v>26 26-Persona Natural</v>
          </cell>
          <cell r="L245" t="str">
            <v>MARIA CAMILA BONILA CASTANO</v>
          </cell>
          <cell r="M245">
            <v>1020720313</v>
          </cell>
          <cell r="N245" t="e">
            <v>#N/A</v>
          </cell>
          <cell r="O245" t="e">
            <v>#N/A</v>
          </cell>
          <cell r="P245" t="e">
            <v>#N/A</v>
          </cell>
          <cell r="Q245" t="e">
            <v>#N/A</v>
          </cell>
          <cell r="R245" t="e">
            <v>#N/A</v>
          </cell>
          <cell r="S245" t="e">
            <v>#N/A</v>
          </cell>
          <cell r="T245" t="e">
            <v>#N/A</v>
          </cell>
          <cell r="U245" t="e">
            <v>#N/A</v>
          </cell>
          <cell r="V245" t="e">
            <v>#N/A</v>
          </cell>
          <cell r="X245" t="e">
            <v>#N/A</v>
          </cell>
          <cell r="AO245">
            <v>0</v>
          </cell>
          <cell r="AT245" t="str">
            <v>1. Pesos Colombianos</v>
          </cell>
          <cell r="AU245" t="str">
            <v>17 17. Contrato de Prestación de Servicios</v>
          </cell>
          <cell r="AV245" t="str">
            <v>Contratos de prestación de servicios profesionales y de apoyo a la gestión</v>
          </cell>
          <cell r="BC245" t="str">
            <v>PRESTAR LOS SERVICIOS PROFESIONALES PARA IMPLEMENTAR LAS ACCIONES DE FORTALECIMIENTO DE LA PARTICIPACION CIUDADANA INCIDENTE Y LA MOVILIZACION SOCIAL ENCAMINADAS EN PROMOVER LA PROTECClON Y EL BIENESTAR ANIMAL EN LAS LOCALIDADES DEL DISTRITO CAPITAL.</v>
          </cell>
          <cell r="BD245" t="str">
            <v>solicitudes de información por parte de entes de control, autoridades administrativas o comunidad</v>
          </cell>
          <cell r="BE245" t="str">
            <v>SUBDIRECCIÓN DE ATENCION A LA FAUNA</v>
          </cell>
          <cell r="BF245" t="str">
            <v>CUIDADOR</v>
          </cell>
          <cell r="DB245" t="e">
            <v>#N/A</v>
          </cell>
          <cell r="DC245" t="e">
            <v>#N/A</v>
          </cell>
        </row>
        <row r="246">
          <cell r="F246">
            <v>235</v>
          </cell>
          <cell r="J246" t="str">
            <v xml:space="preserve">1 1. Natural </v>
          </cell>
          <cell r="K246" t="str">
            <v>26 26-Persona Natural</v>
          </cell>
          <cell r="L246" t="str">
            <v>LAURA MARIA PEREZ ALVARADO</v>
          </cell>
          <cell r="M246">
            <v>1015422683</v>
          </cell>
          <cell r="N246" t="e">
            <v>#N/A</v>
          </cell>
          <cell r="O246" t="e">
            <v>#N/A</v>
          </cell>
          <cell r="P246" t="e">
            <v>#N/A</v>
          </cell>
          <cell r="Q246" t="e">
            <v>#N/A</v>
          </cell>
          <cell r="R246" t="e">
            <v>#N/A</v>
          </cell>
          <cell r="S246" t="e">
            <v>#N/A</v>
          </cell>
          <cell r="T246" t="e">
            <v>#N/A</v>
          </cell>
          <cell r="U246" t="e">
            <v>#N/A</v>
          </cell>
          <cell r="V246" t="e">
            <v>#N/A</v>
          </cell>
          <cell r="X246" t="e">
            <v>#N/A</v>
          </cell>
          <cell r="AO246" t="str">
            <v>FEBRERO</v>
          </cell>
          <cell r="AT246" t="str">
            <v>1. Pesos Colombianos</v>
          </cell>
          <cell r="AU246" t="str">
            <v>17 17. Contrato de Prestación de Servicios</v>
          </cell>
          <cell r="AV246" t="str">
            <v>Contratos de prestación de servicios profesionales y de apoyo a la gestión</v>
          </cell>
          <cell r="DB246" t="e">
            <v>#N/A</v>
          </cell>
          <cell r="DC246" t="e">
            <v>#N/A</v>
          </cell>
        </row>
        <row r="247">
          <cell r="F247">
            <v>237</v>
          </cell>
          <cell r="J247" t="str">
            <v xml:space="preserve">1 1. Natural </v>
          </cell>
          <cell r="K247" t="str">
            <v>26 26-Persona Natural</v>
          </cell>
          <cell r="L247" t="str">
            <v>PAULA SILVANA ACERO RODRIGUEZ</v>
          </cell>
          <cell r="N247" t="e">
            <v>#N/A</v>
          </cell>
          <cell r="O247" t="e">
            <v>#N/A</v>
          </cell>
          <cell r="P247" t="e">
            <v>#N/A</v>
          </cell>
          <cell r="Q247" t="e">
            <v>#N/A</v>
          </cell>
          <cell r="R247" t="e">
            <v>#N/A</v>
          </cell>
          <cell r="S247" t="e">
            <v>#N/A</v>
          </cell>
          <cell r="T247" t="e">
            <v>#N/A</v>
          </cell>
          <cell r="U247" t="e">
            <v>#N/A</v>
          </cell>
          <cell r="V247" t="e">
            <v>#N/A</v>
          </cell>
          <cell r="X247" t="e">
            <v>#N/A</v>
          </cell>
          <cell r="AO247" t="str">
            <v>FEBRERO</v>
          </cell>
          <cell r="AT247" t="str">
            <v>1. Pesos Colombianos</v>
          </cell>
          <cell r="AU247" t="str">
            <v>17 17. Contrato de Prestación de Servicios</v>
          </cell>
          <cell r="AV247" t="str">
            <v>Contratos de prestación de servicios profesionales y de apoyo a la gestión</v>
          </cell>
          <cell r="DB247" t="e">
            <v>#N/A</v>
          </cell>
          <cell r="DC247" t="e">
            <v>#N/A</v>
          </cell>
        </row>
        <row r="248">
          <cell r="F248">
            <v>238</v>
          </cell>
          <cell r="J248" t="str">
            <v xml:space="preserve">1 1. Natural </v>
          </cell>
          <cell r="K248" t="str">
            <v>26 26-Persona Natural</v>
          </cell>
          <cell r="L248" t="str">
            <v>MAURICIO CANO SILVA</v>
          </cell>
          <cell r="M248">
            <v>79470164</v>
          </cell>
          <cell r="N248">
            <v>2</v>
          </cell>
          <cell r="O248" t="str">
            <v>Bogotá</v>
          </cell>
          <cell r="P248">
            <v>25205</v>
          </cell>
          <cell r="Q248" t="str">
            <v>Bogotá</v>
          </cell>
          <cell r="R248" t="str">
            <v>1 1. Nacional</v>
          </cell>
          <cell r="S248" t="str">
            <v>3 3. Único Contratista</v>
          </cell>
          <cell r="T248" t="str">
            <v>CRA.  109 A No. 83-50 INT. 11 APTO 401</v>
          </cell>
          <cell r="U248" t="str">
            <v>2284696
3124208654</v>
          </cell>
          <cell r="V248" t="str">
            <v>macanos12@gmail.com</v>
          </cell>
          <cell r="X248" t="str">
            <v>BIOLOGIO- ESPECIALISTA EN GERENCIA AMBIENTAL</v>
          </cell>
          <cell r="AO248" t="str">
            <v>FEBRERO</v>
          </cell>
          <cell r="AT248" t="str">
            <v>1. Pesos Colombianos</v>
          </cell>
          <cell r="AU248" t="str">
            <v>17 17. Contrato de Prestación de Servicios</v>
          </cell>
          <cell r="AV248" t="str">
            <v>Contratos de prestación de servicios profesionales y de apoyo a la gestión</v>
          </cell>
          <cell r="DB248" t="e">
            <v>#N/A</v>
          </cell>
          <cell r="DC248" t="e">
            <v>#N/A</v>
          </cell>
        </row>
        <row r="249">
          <cell r="F249">
            <v>241</v>
          </cell>
          <cell r="J249" t="str">
            <v xml:space="preserve">1 1. Natural </v>
          </cell>
          <cell r="K249" t="str">
            <v>26 26-Persona Natural</v>
          </cell>
          <cell r="L249" t="str">
            <v>KATERIN SANTANA DEAZA</v>
          </cell>
          <cell r="M249">
            <v>1010219531</v>
          </cell>
          <cell r="N249" t="e">
            <v>#N/A</v>
          </cell>
          <cell r="O249" t="e">
            <v>#N/A</v>
          </cell>
          <cell r="P249" t="e">
            <v>#N/A</v>
          </cell>
          <cell r="Q249" t="e">
            <v>#N/A</v>
          </cell>
          <cell r="R249" t="e">
            <v>#N/A</v>
          </cell>
          <cell r="S249" t="e">
            <v>#N/A</v>
          </cell>
          <cell r="T249" t="e">
            <v>#N/A</v>
          </cell>
          <cell r="U249" t="e">
            <v>#N/A</v>
          </cell>
          <cell r="V249" t="e">
            <v>#N/A</v>
          </cell>
          <cell r="X249" t="e">
            <v>#N/A</v>
          </cell>
          <cell r="AO249">
            <v>0</v>
          </cell>
          <cell r="AT249" t="str">
            <v>1. Pesos Colombianos</v>
          </cell>
          <cell r="AU249" t="str">
            <v>17 17. Contrato de Prestación de Servicios</v>
          </cell>
          <cell r="AV249" t="str">
            <v>Contratos de prestación de servicios profesionales y de apoyo a la gestión</v>
          </cell>
          <cell r="DB249" t="e">
            <v>#N/A</v>
          </cell>
          <cell r="DC249" t="e">
            <v>#N/A</v>
          </cell>
        </row>
        <row r="250">
          <cell r="F250">
            <v>242</v>
          </cell>
          <cell r="J250" t="str">
            <v xml:space="preserve">1 1. Natural </v>
          </cell>
          <cell r="K250" t="str">
            <v>26 26-Persona Natural</v>
          </cell>
          <cell r="L250" t="str">
            <v>MARIA CRISTINA RODRIQUEZ VILLERA</v>
          </cell>
          <cell r="M250">
            <v>1020788346</v>
          </cell>
          <cell r="N250" t="e">
            <v>#N/A</v>
          </cell>
          <cell r="O250" t="e">
            <v>#N/A</v>
          </cell>
          <cell r="P250" t="e">
            <v>#N/A</v>
          </cell>
          <cell r="Q250" t="e">
            <v>#N/A</v>
          </cell>
          <cell r="R250" t="e">
            <v>#N/A</v>
          </cell>
          <cell r="S250" t="e">
            <v>#N/A</v>
          </cell>
          <cell r="T250" t="e">
            <v>#N/A</v>
          </cell>
          <cell r="U250" t="e">
            <v>#N/A</v>
          </cell>
          <cell r="V250" t="e">
            <v>#N/A</v>
          </cell>
          <cell r="X250" t="e">
            <v>#N/A</v>
          </cell>
          <cell r="AO250" t="str">
            <v>FEBRERO</v>
          </cell>
          <cell r="AT250" t="str">
            <v>1. Pesos Colombianos</v>
          </cell>
          <cell r="AU250" t="str">
            <v>17 17. Contrato de Prestación de Servicios</v>
          </cell>
          <cell r="AV250" t="str">
            <v>Contratos de prestación de servicios profesionales y de apoyo a la gestión</v>
          </cell>
          <cell r="DB250" t="e">
            <v>#N/A</v>
          </cell>
          <cell r="DC250" t="e">
            <v>#N/A</v>
          </cell>
        </row>
        <row r="251">
          <cell r="F251">
            <v>243</v>
          </cell>
          <cell r="J251" t="str">
            <v xml:space="preserve">1 1. Natural </v>
          </cell>
          <cell r="K251" t="str">
            <v>26 26-Persona Natural</v>
          </cell>
          <cell r="L251" t="str">
            <v>DAYANA LIZETH APONTE MELO</v>
          </cell>
          <cell r="M251">
            <v>53084113</v>
          </cell>
          <cell r="N251">
            <v>7</v>
          </cell>
          <cell r="O251" t="str">
            <v>Bogotá</v>
          </cell>
          <cell r="P251">
            <v>31387</v>
          </cell>
          <cell r="Q251" t="str">
            <v>Bogotá</v>
          </cell>
          <cell r="R251" t="str">
            <v>1 1. Nacional</v>
          </cell>
          <cell r="S251" t="str">
            <v>3 3. Único Contratista</v>
          </cell>
          <cell r="T251" t="str">
            <v>CRA  81 A No. 8D - 42</v>
          </cell>
          <cell r="U251">
            <v>3017632791</v>
          </cell>
          <cell r="V251" t="str">
            <v>dayanaaponte0508@gmail.com</v>
          </cell>
          <cell r="X251" t="str">
            <v>ZOOTECNISTA</v>
          </cell>
          <cell r="AO251" t="str">
            <v>FEBRERO</v>
          </cell>
          <cell r="AT251" t="str">
            <v>1. Pesos Colombianos</v>
          </cell>
          <cell r="AU251" t="str">
            <v>17 17. Contrato de Prestación de Servicios</v>
          </cell>
          <cell r="AV251" t="str">
            <v>Contratos de prestación de servicios profesionales y de apoyo a la gestión</v>
          </cell>
          <cell r="DB251" t="e">
            <v>#N/A</v>
          </cell>
          <cell r="DC251" t="e">
            <v>#N/A</v>
          </cell>
        </row>
        <row r="252">
          <cell r="F252">
            <v>245</v>
          </cell>
          <cell r="J252" t="str">
            <v xml:space="preserve">1 1. Natural </v>
          </cell>
          <cell r="K252" t="str">
            <v>26 26-Persona Natural</v>
          </cell>
          <cell r="L252" t="str">
            <v>MARIA  FERNANDA PARADA LOPEZ</v>
          </cell>
          <cell r="M252">
            <v>1000592876</v>
          </cell>
          <cell r="N252" t="e">
            <v>#N/A</v>
          </cell>
          <cell r="O252" t="e">
            <v>#N/A</v>
          </cell>
          <cell r="P252" t="e">
            <v>#N/A</v>
          </cell>
          <cell r="Q252" t="e">
            <v>#N/A</v>
          </cell>
          <cell r="R252" t="e">
            <v>#N/A</v>
          </cell>
          <cell r="S252" t="e">
            <v>#N/A</v>
          </cell>
          <cell r="T252" t="e">
            <v>#N/A</v>
          </cell>
          <cell r="U252" t="e">
            <v>#N/A</v>
          </cell>
          <cell r="V252" t="e">
            <v>#N/A</v>
          </cell>
          <cell r="X252" t="e">
            <v>#N/A</v>
          </cell>
          <cell r="AO252">
            <v>0</v>
          </cell>
          <cell r="AT252" t="str">
            <v>1. Pesos Colombianos</v>
          </cell>
          <cell r="AU252" t="str">
            <v>17 17. Contrato de Prestación de Servicios</v>
          </cell>
          <cell r="AV252" t="str">
            <v>Contratos de prestación de servicios profesionales y de apoyo a la gestión</v>
          </cell>
          <cell r="DB252" t="e">
            <v>#N/A</v>
          </cell>
          <cell r="DC252" t="e">
            <v>#N/A</v>
          </cell>
        </row>
        <row r="253">
          <cell r="F253">
            <v>248</v>
          </cell>
          <cell r="J253" t="str">
            <v xml:space="preserve">1 1. Natural </v>
          </cell>
          <cell r="K253" t="str">
            <v>26 26-Persona Natural</v>
          </cell>
          <cell r="L253" t="str">
            <v>LUZ MARLENY RACHE MARTIN</v>
          </cell>
          <cell r="M253">
            <v>1019125686</v>
          </cell>
          <cell r="N253" t="e">
            <v>#N/A</v>
          </cell>
          <cell r="O253" t="e">
            <v>#N/A</v>
          </cell>
          <cell r="P253" t="e">
            <v>#N/A</v>
          </cell>
          <cell r="Q253" t="e">
            <v>#N/A</v>
          </cell>
          <cell r="R253" t="e">
            <v>#N/A</v>
          </cell>
          <cell r="S253" t="e">
            <v>#N/A</v>
          </cell>
          <cell r="T253" t="e">
            <v>#N/A</v>
          </cell>
          <cell r="U253" t="e">
            <v>#N/A</v>
          </cell>
          <cell r="V253" t="e">
            <v>#N/A</v>
          </cell>
          <cell r="X253" t="e">
            <v>#N/A</v>
          </cell>
          <cell r="AO253">
            <v>0</v>
          </cell>
          <cell r="AT253" t="str">
            <v>1. Pesos Colombianos</v>
          </cell>
          <cell r="AU253" t="str">
            <v>17 17. Contrato de Prestación de Servicios</v>
          </cell>
          <cell r="AV253" t="str">
            <v>Contratos de prestación de servicios profesionales y de apoyo a la gestión</v>
          </cell>
          <cell r="DB253" t="e">
            <v>#N/A</v>
          </cell>
          <cell r="DC253" t="e">
            <v>#N/A</v>
          </cell>
        </row>
        <row r="254">
          <cell r="F254">
            <v>249</v>
          </cell>
          <cell r="J254" t="str">
            <v xml:space="preserve">1 1. Natural </v>
          </cell>
          <cell r="K254" t="str">
            <v>26 26-Persona Natural</v>
          </cell>
          <cell r="L254" t="str">
            <v>NATALIA MARQUES VELASCO</v>
          </cell>
          <cell r="M254">
            <v>1072431660</v>
          </cell>
          <cell r="N254" t="e">
            <v>#N/A</v>
          </cell>
          <cell r="O254" t="e">
            <v>#N/A</v>
          </cell>
          <cell r="P254" t="e">
            <v>#N/A</v>
          </cell>
          <cell r="Q254" t="e">
            <v>#N/A</v>
          </cell>
          <cell r="R254" t="e">
            <v>#N/A</v>
          </cell>
          <cell r="S254" t="e">
            <v>#N/A</v>
          </cell>
          <cell r="T254" t="e">
            <v>#N/A</v>
          </cell>
          <cell r="U254" t="e">
            <v>#N/A</v>
          </cell>
          <cell r="V254" t="e">
            <v>#N/A</v>
          </cell>
          <cell r="X254" t="e">
            <v>#N/A</v>
          </cell>
          <cell r="AO254">
            <v>0</v>
          </cell>
          <cell r="AT254" t="str">
            <v>1. Pesos Colombianos</v>
          </cell>
          <cell r="AU254" t="str">
            <v>17 17. Contrato de Prestación de Servicios</v>
          </cell>
          <cell r="AV254" t="str">
            <v>Contratos de prestación de servicios profesionales y de apoyo a la gestión</v>
          </cell>
          <cell r="DB254" t="e">
            <v>#N/A</v>
          </cell>
          <cell r="DC254" t="e">
            <v>#N/A</v>
          </cell>
        </row>
        <row r="255">
          <cell r="F255">
            <v>251</v>
          </cell>
          <cell r="J255" t="str">
            <v xml:space="preserve">1 1. Natural </v>
          </cell>
          <cell r="K255" t="str">
            <v>26 26-Persona Natural</v>
          </cell>
          <cell r="L255" t="str">
            <v>LIDA MAYERLY MONTENEGRO RIVERA</v>
          </cell>
          <cell r="M255">
            <v>52838059</v>
          </cell>
          <cell r="N255" t="e">
            <v>#N/A</v>
          </cell>
          <cell r="O255" t="e">
            <v>#N/A</v>
          </cell>
          <cell r="P255" t="e">
            <v>#N/A</v>
          </cell>
          <cell r="Q255" t="e">
            <v>#N/A</v>
          </cell>
          <cell r="R255" t="e">
            <v>#N/A</v>
          </cell>
          <cell r="S255" t="e">
            <v>#N/A</v>
          </cell>
          <cell r="T255" t="e">
            <v>#N/A</v>
          </cell>
          <cell r="U255" t="e">
            <v>#N/A</v>
          </cell>
          <cell r="V255" t="e">
            <v>#N/A</v>
          </cell>
          <cell r="X255" t="e">
            <v>#N/A</v>
          </cell>
          <cell r="AO255">
            <v>0</v>
          </cell>
          <cell r="AT255" t="str">
            <v>1. Pesos Colombianos</v>
          </cell>
          <cell r="AU255" t="str">
            <v>17 17. Contrato de Prestación de Servicios</v>
          </cell>
          <cell r="AV255" t="str">
            <v>Contratos de prestación de servicios profesionales y de apoyo a la gestión</v>
          </cell>
          <cell r="DB255" t="e">
            <v>#N/A</v>
          </cell>
          <cell r="DC255" t="e">
            <v>#N/A</v>
          </cell>
        </row>
        <row r="256">
          <cell r="F256">
            <v>252</v>
          </cell>
          <cell r="J256" t="str">
            <v xml:space="preserve">1 1. Natural </v>
          </cell>
          <cell r="K256" t="str">
            <v>26 26-Persona Natural</v>
          </cell>
          <cell r="L256" t="str">
            <v>JUAN CARLOS RODRIQUEZ LINARES</v>
          </cell>
          <cell r="M256">
            <v>79533754</v>
          </cell>
          <cell r="N256">
            <v>1</v>
          </cell>
          <cell r="O256" t="str">
            <v>Bogotá</v>
          </cell>
          <cell r="P256">
            <v>26123</v>
          </cell>
          <cell r="Q256" t="str">
            <v>Bogotá</v>
          </cell>
          <cell r="R256" t="str">
            <v>1 1. Nacional</v>
          </cell>
          <cell r="S256" t="str">
            <v>3 3. Único Contratista</v>
          </cell>
          <cell r="T256" t="str">
            <v>CRA 27 46 33 AP 704</v>
          </cell>
          <cell r="U256">
            <v>3138325455</v>
          </cell>
          <cell r="V256" t="str">
            <v>juanrodriguez.linares@gmail.com</v>
          </cell>
          <cell r="X256" t="str">
            <v>ECOLOGO - TP-270120170664PUJ - JAVERIANA</v>
          </cell>
          <cell r="AO256" t="str">
            <v>FEBRERO</v>
          </cell>
          <cell r="AT256" t="str">
            <v>1. Pesos Colombianos</v>
          </cell>
          <cell r="AU256" t="str">
            <v>17 17. Contrato de Prestación de Servicios</v>
          </cell>
          <cell r="AV256" t="str">
            <v>Contratos de prestación de servicios profesionales y de apoyo a la gestión</v>
          </cell>
          <cell r="DB256" t="e">
            <v>#N/A</v>
          </cell>
          <cell r="DC256" t="e">
            <v>#N/A</v>
          </cell>
        </row>
        <row r="257">
          <cell r="F257">
            <v>253</v>
          </cell>
          <cell r="J257" t="str">
            <v xml:space="preserve">1 1. Natural </v>
          </cell>
          <cell r="K257" t="str">
            <v>26 26-Persona Natural</v>
          </cell>
          <cell r="L257" t="str">
            <v>IVAN FERNANDO BORDA PINZON</v>
          </cell>
          <cell r="M257">
            <v>80202547</v>
          </cell>
          <cell r="N257" t="e">
            <v>#N/A</v>
          </cell>
          <cell r="O257" t="e">
            <v>#N/A</v>
          </cell>
          <cell r="P257" t="e">
            <v>#N/A</v>
          </cell>
          <cell r="Q257" t="e">
            <v>#N/A</v>
          </cell>
          <cell r="R257" t="e">
            <v>#N/A</v>
          </cell>
          <cell r="S257" t="e">
            <v>#N/A</v>
          </cell>
          <cell r="T257" t="e">
            <v>#N/A</v>
          </cell>
          <cell r="U257" t="e">
            <v>#N/A</v>
          </cell>
          <cell r="V257" t="e">
            <v>#N/A</v>
          </cell>
          <cell r="X257" t="e">
            <v>#N/A</v>
          </cell>
          <cell r="AO257">
            <v>0</v>
          </cell>
          <cell r="AT257" t="str">
            <v>1. Pesos Colombianos</v>
          </cell>
          <cell r="AU257" t="str">
            <v>17 17. Contrato de Prestación de Servicios</v>
          </cell>
          <cell r="AV257" t="str">
            <v>Contratos de prestación de servicios profesionales y de apoyo a la gestión</v>
          </cell>
          <cell r="DB257" t="e">
            <v>#N/A</v>
          </cell>
          <cell r="DC257" t="e">
            <v>#N/A</v>
          </cell>
        </row>
        <row r="258">
          <cell r="F258">
            <v>254</v>
          </cell>
          <cell r="J258" t="str">
            <v xml:space="preserve">1 1. Natural </v>
          </cell>
          <cell r="K258" t="str">
            <v>26 26-Persona Natural</v>
          </cell>
          <cell r="L258" t="str">
            <v>DAVID SANTIAGO HERRERA GARZON</v>
          </cell>
          <cell r="M258">
            <v>1019142958</v>
          </cell>
          <cell r="N258" t="e">
            <v>#N/A</v>
          </cell>
          <cell r="O258" t="e">
            <v>#N/A</v>
          </cell>
          <cell r="P258" t="e">
            <v>#N/A</v>
          </cell>
          <cell r="Q258" t="e">
            <v>#N/A</v>
          </cell>
          <cell r="R258" t="e">
            <v>#N/A</v>
          </cell>
          <cell r="S258" t="e">
            <v>#N/A</v>
          </cell>
          <cell r="T258" t="e">
            <v>#N/A</v>
          </cell>
          <cell r="U258" t="e">
            <v>#N/A</v>
          </cell>
          <cell r="V258" t="e">
            <v>#N/A</v>
          </cell>
          <cell r="X258" t="e">
            <v>#N/A</v>
          </cell>
          <cell r="AO258" t="str">
            <v>FEBRERO</v>
          </cell>
          <cell r="AT258" t="str">
            <v>1. Pesos Colombianos</v>
          </cell>
          <cell r="AU258" t="str">
            <v>17 17. Contrato de Prestación de Servicios</v>
          </cell>
          <cell r="AV258" t="str">
            <v>Contratos de prestación de servicios profesionales y de apoyo a la gestión</v>
          </cell>
          <cell r="DB258" t="e">
            <v>#N/A</v>
          </cell>
          <cell r="DC258" t="e">
            <v>#N/A</v>
          </cell>
        </row>
        <row r="259">
          <cell r="F259">
            <v>255</v>
          </cell>
          <cell r="J259" t="str">
            <v xml:space="preserve">1 1. Natural </v>
          </cell>
          <cell r="K259" t="str">
            <v>26 26-Persona Natural</v>
          </cell>
          <cell r="L259" t="str">
            <v>YENY ROCIO MORENO RAMIREZ</v>
          </cell>
          <cell r="M259">
            <v>1024497566</v>
          </cell>
          <cell r="N259">
            <v>8</v>
          </cell>
          <cell r="O259" t="str">
            <v>Bogotá</v>
          </cell>
          <cell r="P259">
            <v>32825</v>
          </cell>
          <cell r="Q259" t="str">
            <v>Samana</v>
          </cell>
          <cell r="R259" t="str">
            <v>1 1. Nacional</v>
          </cell>
          <cell r="S259" t="str">
            <v>3 3. Único Contratista</v>
          </cell>
          <cell r="T259" t="str">
            <v>CRA 59 c #128b 91</v>
          </cell>
          <cell r="U259">
            <v>3132364973</v>
          </cell>
          <cell r="V259" t="str">
            <v>yenny1113@gmail.com</v>
          </cell>
          <cell r="X259" t="str">
            <v>COMUNICADORA SOCIAL - PERIODISTA</v>
          </cell>
          <cell r="AO259">
            <v>0</v>
          </cell>
          <cell r="AT259" t="str">
            <v>1. Pesos Colombianos</v>
          </cell>
          <cell r="AU259" t="str">
            <v>17 17. Contrato de Prestación de Servicios</v>
          </cell>
          <cell r="AV259" t="str">
            <v>Contratos de prestación de servicios profesionales y de apoyo a la gestión</v>
          </cell>
          <cell r="DB259" t="e">
            <v>#N/A</v>
          </cell>
          <cell r="DC259" t="e">
            <v>#N/A</v>
          </cell>
        </row>
        <row r="260">
          <cell r="F260">
            <v>256</v>
          </cell>
          <cell r="J260" t="str">
            <v xml:space="preserve">1 1. Natural </v>
          </cell>
          <cell r="K260" t="str">
            <v>26 26-Persona Natural</v>
          </cell>
          <cell r="L260" t="str">
            <v>LAURA CATHERINE RODRIQUEZ RIOS</v>
          </cell>
          <cell r="M260">
            <v>1032401540</v>
          </cell>
          <cell r="N260">
            <v>4</v>
          </cell>
          <cell r="O260" t="str">
            <v>Bogotá</v>
          </cell>
          <cell r="P260">
            <v>32129</v>
          </cell>
          <cell r="Q260" t="str">
            <v>Bogotá</v>
          </cell>
          <cell r="R260" t="str">
            <v>1 1. Nacional</v>
          </cell>
          <cell r="S260" t="str">
            <v>3 3. Único Contratista</v>
          </cell>
          <cell r="T260" t="str">
            <v>AV. CLL 68 No. 49-47 BLQ 16 APTO 402</v>
          </cell>
          <cell r="U260" t="str">
            <v>3013391855
6309045</v>
          </cell>
          <cell r="V260" t="str">
            <v>laurac.rodriguez@gmail.com</v>
          </cell>
          <cell r="X260" t="str">
            <v>PROFESIONAL EN MARKETING Y NEGOCIOS INTERNACIONALES</v>
          </cell>
          <cell r="AO260">
            <v>0</v>
          </cell>
          <cell r="AT260" t="str">
            <v>1. Pesos Colombianos</v>
          </cell>
          <cell r="AU260" t="str">
            <v>17 17. Contrato de Prestación de Servicios</v>
          </cell>
          <cell r="AV260" t="str">
            <v>Contratos de prestación de servicios profesionales y de apoyo a la gestión</v>
          </cell>
          <cell r="DB260" t="e">
            <v>#N/A</v>
          </cell>
          <cell r="DC260" t="e">
            <v>#N/A</v>
          </cell>
        </row>
        <row r="261">
          <cell r="F261">
            <v>257</v>
          </cell>
          <cell r="J261" t="str">
            <v xml:space="preserve">1 1. Natural </v>
          </cell>
          <cell r="K261" t="str">
            <v>26 26-Persona Natural</v>
          </cell>
          <cell r="L261" t="str">
            <v>MARTHA PATRICIA ANEZ MAESTRE</v>
          </cell>
          <cell r="M261">
            <v>49769994</v>
          </cell>
          <cell r="N261" t="e">
            <v>#N/A</v>
          </cell>
          <cell r="O261" t="e">
            <v>#N/A</v>
          </cell>
          <cell r="P261" t="e">
            <v>#N/A</v>
          </cell>
          <cell r="Q261" t="e">
            <v>#N/A</v>
          </cell>
          <cell r="R261" t="e">
            <v>#N/A</v>
          </cell>
          <cell r="S261" t="e">
            <v>#N/A</v>
          </cell>
          <cell r="T261" t="e">
            <v>#N/A</v>
          </cell>
          <cell r="U261" t="e">
            <v>#N/A</v>
          </cell>
          <cell r="V261" t="e">
            <v>#N/A</v>
          </cell>
          <cell r="X261" t="e">
            <v>#N/A</v>
          </cell>
          <cell r="AO261" t="str">
            <v>FEBRERO</v>
          </cell>
          <cell r="AT261" t="str">
            <v>1. Pesos Colombianos</v>
          </cell>
          <cell r="AU261" t="str">
            <v>17 17. Contrato de Prestación de Servicios</v>
          </cell>
          <cell r="AV261" t="str">
            <v>Contratos de prestación de servicios profesionales y de apoyo a la gestión</v>
          </cell>
          <cell r="DB261" t="e">
            <v>#N/A</v>
          </cell>
          <cell r="DC261" t="e">
            <v>#N/A</v>
          </cell>
        </row>
        <row r="262">
          <cell r="F262">
            <v>258</v>
          </cell>
          <cell r="J262" t="str">
            <v xml:space="preserve">1 1. Natural </v>
          </cell>
          <cell r="K262" t="str">
            <v>26 26-Persona Natural</v>
          </cell>
          <cell r="L262" t="str">
            <v>ANGIE MELISSA INSUASTY NINO</v>
          </cell>
          <cell r="M262">
            <v>1233503907</v>
          </cell>
          <cell r="N262" t="e">
            <v>#N/A</v>
          </cell>
          <cell r="O262" t="e">
            <v>#N/A</v>
          </cell>
          <cell r="P262" t="e">
            <v>#N/A</v>
          </cell>
          <cell r="Q262" t="e">
            <v>#N/A</v>
          </cell>
          <cell r="R262" t="e">
            <v>#N/A</v>
          </cell>
          <cell r="S262" t="e">
            <v>#N/A</v>
          </cell>
          <cell r="T262" t="e">
            <v>#N/A</v>
          </cell>
          <cell r="U262" t="e">
            <v>#N/A</v>
          </cell>
          <cell r="V262" t="e">
            <v>#N/A</v>
          </cell>
          <cell r="X262" t="e">
            <v>#N/A</v>
          </cell>
          <cell r="AO262" t="str">
            <v>FEBRERO</v>
          </cell>
          <cell r="AT262" t="str">
            <v>1. Pesos Colombianos</v>
          </cell>
          <cell r="AU262" t="str">
            <v>17 17. Contrato de Prestación de Servicios</v>
          </cell>
          <cell r="AV262" t="str">
            <v>Contratos de prestación de servicios profesionales y de apoyo a la gestión</v>
          </cell>
          <cell r="DB262" t="e">
            <v>#N/A</v>
          </cell>
          <cell r="DC262" t="e">
            <v>#N/A</v>
          </cell>
        </row>
        <row r="263">
          <cell r="F263">
            <v>259</v>
          </cell>
          <cell r="J263" t="str">
            <v xml:space="preserve">1 1. Natural </v>
          </cell>
          <cell r="K263" t="str">
            <v>26 26-Persona Natural</v>
          </cell>
          <cell r="L263" t="str">
            <v>MELANNY RODRIGUEZ CRUZ</v>
          </cell>
          <cell r="M263">
            <v>1000970531</v>
          </cell>
          <cell r="N263" t="e">
            <v>#N/A</v>
          </cell>
          <cell r="O263" t="e">
            <v>#N/A</v>
          </cell>
          <cell r="P263" t="e">
            <v>#N/A</v>
          </cell>
          <cell r="Q263" t="e">
            <v>#N/A</v>
          </cell>
          <cell r="R263" t="e">
            <v>#N/A</v>
          </cell>
          <cell r="S263" t="e">
            <v>#N/A</v>
          </cell>
          <cell r="T263" t="e">
            <v>#N/A</v>
          </cell>
          <cell r="U263" t="e">
            <v>#N/A</v>
          </cell>
          <cell r="V263" t="e">
            <v>#N/A</v>
          </cell>
          <cell r="X263" t="e">
            <v>#N/A</v>
          </cell>
          <cell r="AO263">
            <v>0</v>
          </cell>
          <cell r="AT263" t="str">
            <v>1. Pesos Colombianos</v>
          </cell>
          <cell r="AU263" t="str">
            <v>17 17. Contrato de Prestación de Servicios</v>
          </cell>
          <cell r="AV263" t="str">
            <v>Contratos de prestación de servicios profesionales y de apoyo a la gestión</v>
          </cell>
          <cell r="DB263" t="e">
            <v>#N/A</v>
          </cell>
          <cell r="DC263" t="e">
            <v>#N/A</v>
          </cell>
        </row>
        <row r="264">
          <cell r="F264">
            <v>260</v>
          </cell>
          <cell r="J264" t="str">
            <v xml:space="preserve">1 1. Natural </v>
          </cell>
          <cell r="K264" t="str">
            <v>26 26-Persona Natural</v>
          </cell>
          <cell r="L264" t="str">
            <v>CLEDIA MARISOL SOTO VASALLO</v>
          </cell>
          <cell r="M264">
            <v>1024480610</v>
          </cell>
          <cell r="N264" t="e">
            <v>#N/A</v>
          </cell>
          <cell r="O264" t="e">
            <v>#N/A</v>
          </cell>
          <cell r="P264" t="e">
            <v>#N/A</v>
          </cell>
          <cell r="Q264" t="e">
            <v>#N/A</v>
          </cell>
          <cell r="R264" t="e">
            <v>#N/A</v>
          </cell>
          <cell r="S264" t="e">
            <v>#N/A</v>
          </cell>
          <cell r="T264" t="e">
            <v>#N/A</v>
          </cell>
          <cell r="U264" t="e">
            <v>#N/A</v>
          </cell>
          <cell r="V264" t="e">
            <v>#N/A</v>
          </cell>
          <cell r="X264" t="e">
            <v>#N/A</v>
          </cell>
          <cell r="AO264">
            <v>0</v>
          </cell>
          <cell r="AT264" t="str">
            <v>1. Pesos Colombianos</v>
          </cell>
          <cell r="AU264" t="str">
            <v>17 17. Contrato de Prestación de Servicios</v>
          </cell>
          <cell r="AV264" t="str">
            <v>Contratos de prestación de servicios profesionales y de apoyo a la gestión</v>
          </cell>
          <cell r="DB264" t="e">
            <v>#N/A</v>
          </cell>
          <cell r="DC264" t="e">
            <v>#N/A</v>
          </cell>
        </row>
        <row r="265">
          <cell r="F265">
            <v>261</v>
          </cell>
          <cell r="J265" t="str">
            <v xml:space="preserve">1 1. Natural </v>
          </cell>
          <cell r="K265" t="str">
            <v>26 26-Persona Natural</v>
          </cell>
          <cell r="L265" t="str">
            <v>DANIELA MONTANO CORREA</v>
          </cell>
          <cell r="M265">
            <v>38140753</v>
          </cell>
          <cell r="N265" t="e">
            <v>#N/A</v>
          </cell>
          <cell r="O265" t="e">
            <v>#N/A</v>
          </cell>
          <cell r="P265" t="e">
            <v>#N/A</v>
          </cell>
          <cell r="Q265" t="e">
            <v>#N/A</v>
          </cell>
          <cell r="R265" t="e">
            <v>#N/A</v>
          </cell>
          <cell r="S265" t="e">
            <v>#N/A</v>
          </cell>
          <cell r="T265" t="e">
            <v>#N/A</v>
          </cell>
          <cell r="U265" t="e">
            <v>#N/A</v>
          </cell>
          <cell r="V265" t="e">
            <v>#N/A</v>
          </cell>
          <cell r="X265" t="e">
            <v>#N/A</v>
          </cell>
          <cell r="AO265">
            <v>0</v>
          </cell>
          <cell r="AT265" t="str">
            <v>1. Pesos Colombianos</v>
          </cell>
          <cell r="AU265" t="str">
            <v>17 17. Contrato de Prestación de Servicios</v>
          </cell>
          <cell r="AV265" t="str">
            <v>Contratos de prestación de servicios profesionales y de apoyo a la gestión</v>
          </cell>
          <cell r="DB265" t="e">
            <v>#N/A</v>
          </cell>
          <cell r="DC265" t="e">
            <v>#N/A</v>
          </cell>
        </row>
        <row r="266">
          <cell r="F266">
            <v>262</v>
          </cell>
          <cell r="J266" t="str">
            <v xml:space="preserve">1 1. Natural </v>
          </cell>
          <cell r="K266" t="str">
            <v>26 26-Persona Natural</v>
          </cell>
          <cell r="L266" t="str">
            <v>NATALIA LOAIZA CORDERO</v>
          </cell>
          <cell r="M266">
            <v>1015439719</v>
          </cell>
          <cell r="N266" t="e">
            <v>#N/A</v>
          </cell>
          <cell r="O266" t="e">
            <v>#N/A</v>
          </cell>
          <cell r="P266" t="e">
            <v>#N/A</v>
          </cell>
          <cell r="Q266" t="e">
            <v>#N/A</v>
          </cell>
          <cell r="R266" t="e">
            <v>#N/A</v>
          </cell>
          <cell r="S266" t="e">
            <v>#N/A</v>
          </cell>
          <cell r="T266" t="e">
            <v>#N/A</v>
          </cell>
          <cell r="U266" t="e">
            <v>#N/A</v>
          </cell>
          <cell r="V266" t="e">
            <v>#N/A</v>
          </cell>
          <cell r="X266" t="e">
            <v>#N/A</v>
          </cell>
          <cell r="AO266">
            <v>0</v>
          </cell>
          <cell r="AT266" t="str">
            <v>1. Pesos Colombianos</v>
          </cell>
          <cell r="AU266" t="str">
            <v>17 17. Contrato de Prestación de Servicios</v>
          </cell>
          <cell r="AV266" t="str">
            <v>Contratos de prestación de servicios profesionales y de apoyo a la gestión</v>
          </cell>
          <cell r="DB266" t="e">
            <v>#N/A</v>
          </cell>
          <cell r="DC266" t="e">
            <v>#N/A</v>
          </cell>
        </row>
        <row r="267">
          <cell r="F267">
            <v>263</v>
          </cell>
          <cell r="J267" t="str">
            <v xml:space="preserve">1 1. Natural </v>
          </cell>
          <cell r="K267" t="str">
            <v>26 26-Persona Natural</v>
          </cell>
          <cell r="L267" t="str">
            <v>COLSAM INGENIERA SAS</v>
          </cell>
          <cell r="M267">
            <v>901020492</v>
          </cell>
          <cell r="N267" t="e">
            <v>#N/A</v>
          </cell>
          <cell r="O267" t="e">
            <v>#N/A</v>
          </cell>
          <cell r="P267" t="e">
            <v>#N/A</v>
          </cell>
          <cell r="Q267" t="e">
            <v>#N/A</v>
          </cell>
          <cell r="R267" t="e">
            <v>#N/A</v>
          </cell>
          <cell r="S267" t="e">
            <v>#N/A</v>
          </cell>
          <cell r="T267" t="e">
            <v>#N/A</v>
          </cell>
          <cell r="U267" t="e">
            <v>#N/A</v>
          </cell>
          <cell r="V267" t="e">
            <v>#N/A</v>
          </cell>
          <cell r="X267" t="e">
            <v>#N/A</v>
          </cell>
          <cell r="AO267">
            <v>0</v>
          </cell>
          <cell r="AT267" t="str">
            <v>1. Pesos Colombianos</v>
          </cell>
          <cell r="AU267" t="str">
            <v>17 17. Contrato de Prestación de Servicios</v>
          </cell>
          <cell r="AV267" t="str">
            <v>Contratos de prestación de servicios profesionales y de apoyo a la gestión</v>
          </cell>
          <cell r="DB267" t="e">
            <v>#N/A</v>
          </cell>
          <cell r="DC267" t="e">
            <v>#N/A</v>
          </cell>
        </row>
        <row r="268">
          <cell r="F268">
            <v>264</v>
          </cell>
          <cell r="J268" t="str">
            <v xml:space="preserve">1 1. Natural </v>
          </cell>
          <cell r="K268" t="str">
            <v>26 26-Persona Natural</v>
          </cell>
          <cell r="L268" t="str">
            <v>CAUDIA PATRICIA SEGURA RODRIGUEZ</v>
          </cell>
          <cell r="M268">
            <v>1024514068</v>
          </cell>
          <cell r="N268" t="e">
            <v>#N/A</v>
          </cell>
          <cell r="O268" t="e">
            <v>#N/A</v>
          </cell>
          <cell r="P268" t="e">
            <v>#N/A</v>
          </cell>
          <cell r="Q268" t="e">
            <v>#N/A</v>
          </cell>
          <cell r="R268" t="e">
            <v>#N/A</v>
          </cell>
          <cell r="S268" t="e">
            <v>#N/A</v>
          </cell>
          <cell r="T268" t="e">
            <v>#N/A</v>
          </cell>
          <cell r="U268" t="e">
            <v>#N/A</v>
          </cell>
          <cell r="V268" t="e">
            <v>#N/A</v>
          </cell>
          <cell r="X268" t="e">
            <v>#N/A</v>
          </cell>
          <cell r="AO268">
            <v>0</v>
          </cell>
          <cell r="AT268" t="str">
            <v>1. Pesos Colombianos</v>
          </cell>
          <cell r="AU268" t="str">
            <v>17 17. Contrato de Prestación de Servicios</v>
          </cell>
          <cell r="AV268" t="str">
            <v>Contratos de prestación de servicios profesionales y de apoyo a la gestión</v>
          </cell>
          <cell r="DB268" t="e">
            <v>#N/A</v>
          </cell>
          <cell r="DC268" t="e">
            <v>#N/A</v>
          </cell>
        </row>
        <row r="269">
          <cell r="F269">
            <v>265</v>
          </cell>
          <cell r="J269" t="str">
            <v xml:space="preserve">1 1. Natural </v>
          </cell>
          <cell r="K269" t="str">
            <v>26 26-Persona Natural</v>
          </cell>
          <cell r="L269" t="str">
            <v>JULIO CESAR BENAVIDES CARRANZA</v>
          </cell>
          <cell r="M269">
            <v>1014197422</v>
          </cell>
          <cell r="N269">
            <v>2</v>
          </cell>
          <cell r="O269" t="str">
            <v>Bogota</v>
          </cell>
          <cell r="P269">
            <v>32509</v>
          </cell>
          <cell r="Q269" t="str">
            <v>Bogota</v>
          </cell>
          <cell r="R269" t="str">
            <v>1 1. Nacional</v>
          </cell>
          <cell r="S269" t="str">
            <v>3 3. Único Contratista</v>
          </cell>
          <cell r="T269" t="str">
            <v>CL 71 SUR 73 B 15</v>
          </cell>
          <cell r="U269" t="e">
            <v>#N/A</v>
          </cell>
          <cell r="V269" t="str">
            <v>julioska13@hotmail.com</v>
          </cell>
          <cell r="X269" t="str">
            <v>INGENIERIA DE SISTEMAS ESPECIALIZACION EN SEGURIDAD INFORMATICA</v>
          </cell>
          <cell r="AT269" t="str">
            <v>1. Pesos Colombianos</v>
          </cell>
          <cell r="AU269" t="str">
            <v>17 17. Contrato de Prestación de Servicios</v>
          </cell>
          <cell r="AV269" t="str">
            <v>Contratos de prestación de servicios profesionales y de apoyo a la gestión</v>
          </cell>
          <cell r="DB269" t="e">
            <v>#N/A</v>
          </cell>
          <cell r="DC269" t="e">
            <v>#N/A</v>
          </cell>
        </row>
        <row r="270">
          <cell r="F270">
            <v>266</v>
          </cell>
          <cell r="J270" t="str">
            <v xml:space="preserve">1 1. Natural </v>
          </cell>
          <cell r="K270" t="str">
            <v>26 26-Persona Natural</v>
          </cell>
          <cell r="L270" t="str">
            <v>NIXON ALEXANDER GUZMAN MONTEALEGRE</v>
          </cell>
          <cell r="M270">
            <v>1022968849</v>
          </cell>
          <cell r="N270" t="e">
            <v>#N/A</v>
          </cell>
          <cell r="O270" t="e">
            <v>#N/A</v>
          </cell>
          <cell r="P270" t="e">
            <v>#N/A</v>
          </cell>
          <cell r="Q270" t="e">
            <v>#N/A</v>
          </cell>
          <cell r="R270" t="e">
            <v>#N/A</v>
          </cell>
          <cell r="S270" t="e">
            <v>#N/A</v>
          </cell>
          <cell r="T270" t="e">
            <v>#N/A</v>
          </cell>
          <cell r="U270" t="e">
            <v>#N/A</v>
          </cell>
          <cell r="V270" t="e">
            <v>#N/A</v>
          </cell>
          <cell r="X270" t="e">
            <v>#N/A</v>
          </cell>
          <cell r="AT270" t="str">
            <v>1. Pesos Colombianos</v>
          </cell>
          <cell r="AU270" t="str">
            <v>17 17. Contrato de Prestación de Servicios</v>
          </cell>
          <cell r="AV270" t="str">
            <v>Contratos de prestación de servicios profesionales y de apoyo a la gestión</v>
          </cell>
          <cell r="DB270" t="e">
            <v>#N/A</v>
          </cell>
          <cell r="DC270" t="e">
            <v>#N/A</v>
          </cell>
        </row>
        <row r="271">
          <cell r="F271">
            <v>267</v>
          </cell>
          <cell r="J271" t="str">
            <v xml:space="preserve">1 1. Natural </v>
          </cell>
          <cell r="K271" t="str">
            <v>26 26-Persona Natural</v>
          </cell>
          <cell r="L271" t="str">
            <v>CLAUDIA PATRICIA BACHILLER MOSCOSO</v>
          </cell>
          <cell r="M271">
            <v>1024583055</v>
          </cell>
          <cell r="N271" t="e">
            <v>#N/A</v>
          </cell>
          <cell r="O271" t="e">
            <v>#N/A</v>
          </cell>
          <cell r="P271" t="e">
            <v>#N/A</v>
          </cell>
          <cell r="Q271" t="e">
            <v>#N/A</v>
          </cell>
          <cell r="R271" t="e">
            <v>#N/A</v>
          </cell>
          <cell r="S271" t="e">
            <v>#N/A</v>
          </cell>
          <cell r="T271" t="e">
            <v>#N/A</v>
          </cell>
          <cell r="U271" t="e">
            <v>#N/A</v>
          </cell>
          <cell r="V271" t="e">
            <v>#N/A</v>
          </cell>
          <cell r="X271" t="e">
            <v>#N/A</v>
          </cell>
          <cell r="AT271" t="str">
            <v>1. Pesos Colombianos</v>
          </cell>
          <cell r="AU271" t="str">
            <v>17 17. Contrato de Prestación de Servicios</v>
          </cell>
          <cell r="AV271" t="str">
            <v>Contratos de prestación de servicios profesionales y de apoyo a la gestión</v>
          </cell>
          <cell r="DB271" t="e">
            <v>#N/A</v>
          </cell>
          <cell r="DC271" t="e">
            <v>#N/A</v>
          </cell>
        </row>
        <row r="272">
          <cell r="F272">
            <v>268</v>
          </cell>
          <cell r="J272" t="str">
            <v xml:space="preserve">1 1. Natural </v>
          </cell>
          <cell r="K272" t="str">
            <v>26 26-Persona Natural</v>
          </cell>
          <cell r="L272" t="str">
            <v>RONALD DAVID RODRIGUEZ SANCHEZ</v>
          </cell>
          <cell r="M272">
            <v>1000992444</v>
          </cell>
          <cell r="N272" t="e">
            <v>#N/A</v>
          </cell>
          <cell r="O272" t="e">
            <v>#N/A</v>
          </cell>
          <cell r="P272" t="e">
            <v>#N/A</v>
          </cell>
          <cell r="Q272" t="e">
            <v>#N/A</v>
          </cell>
          <cell r="R272" t="e">
            <v>#N/A</v>
          </cell>
          <cell r="S272" t="e">
            <v>#N/A</v>
          </cell>
          <cell r="T272" t="e">
            <v>#N/A</v>
          </cell>
          <cell r="U272" t="e">
            <v>#N/A</v>
          </cell>
          <cell r="V272" t="e">
            <v>#N/A</v>
          </cell>
          <cell r="X272" t="e">
            <v>#N/A</v>
          </cell>
          <cell r="AT272" t="str">
            <v>1. Pesos Colombianos</v>
          </cell>
          <cell r="AU272" t="str">
            <v>17 17. Contrato de Prestación de Servicios</v>
          </cell>
          <cell r="AV272" t="str">
            <v>Contratos de prestación de servicios profesionales y de apoyo a la gestión</v>
          </cell>
          <cell r="DB272" t="e">
            <v>#N/A</v>
          </cell>
          <cell r="DC272" t="e">
            <v>#N/A</v>
          </cell>
        </row>
        <row r="273">
          <cell r="F273">
            <v>269</v>
          </cell>
          <cell r="J273" t="str">
            <v xml:space="preserve">1 1. Natural </v>
          </cell>
          <cell r="K273" t="str">
            <v>26 26-Persona Natural</v>
          </cell>
          <cell r="L273" t="str">
            <v>DANIELA ROBAYO MURILLO</v>
          </cell>
          <cell r="M273">
            <v>1015444205</v>
          </cell>
          <cell r="N273" t="e">
            <v>#N/A</v>
          </cell>
          <cell r="O273" t="e">
            <v>#N/A</v>
          </cell>
          <cell r="P273" t="e">
            <v>#N/A</v>
          </cell>
          <cell r="Q273" t="e">
            <v>#N/A</v>
          </cell>
          <cell r="R273" t="e">
            <v>#N/A</v>
          </cell>
          <cell r="S273" t="e">
            <v>#N/A</v>
          </cell>
          <cell r="T273" t="e">
            <v>#N/A</v>
          </cell>
          <cell r="U273" t="e">
            <v>#N/A</v>
          </cell>
          <cell r="V273" t="e">
            <v>#N/A</v>
          </cell>
          <cell r="X273" t="e">
            <v>#N/A</v>
          </cell>
          <cell r="AT273" t="str">
            <v>1. Pesos Colombianos</v>
          </cell>
          <cell r="AU273" t="str">
            <v>17 17. Contrato de Prestación de Servicios</v>
          </cell>
          <cell r="AV273" t="str">
            <v>Contratos de prestación de servicios profesionales y de apoyo a la gestión</v>
          </cell>
          <cell r="DB273" t="e">
            <v>#N/A</v>
          </cell>
          <cell r="DC273" t="e">
            <v>#N/A</v>
          </cell>
        </row>
        <row r="274">
          <cell r="F274">
            <v>270</v>
          </cell>
          <cell r="J274" t="str">
            <v xml:space="preserve">1 1. Natural </v>
          </cell>
          <cell r="K274" t="str">
            <v>26 26-Persona Natural</v>
          </cell>
          <cell r="L274" t="str">
            <v>CRIISTIAN ANDRES VELASCO ZAMBRANO</v>
          </cell>
          <cell r="M274">
            <v>1026269788</v>
          </cell>
          <cell r="N274" t="e">
            <v>#N/A</v>
          </cell>
          <cell r="O274" t="e">
            <v>#N/A</v>
          </cell>
          <cell r="P274" t="e">
            <v>#N/A</v>
          </cell>
          <cell r="Q274" t="e">
            <v>#N/A</v>
          </cell>
          <cell r="R274" t="e">
            <v>#N/A</v>
          </cell>
          <cell r="S274" t="e">
            <v>#N/A</v>
          </cell>
          <cell r="T274" t="e">
            <v>#N/A</v>
          </cell>
          <cell r="U274" t="e">
            <v>#N/A</v>
          </cell>
          <cell r="V274" t="e">
            <v>#N/A</v>
          </cell>
          <cell r="X274" t="e">
            <v>#N/A</v>
          </cell>
          <cell r="AT274" t="str">
            <v>1. Pesos Colombianos</v>
          </cell>
          <cell r="AU274" t="str">
            <v>17 17. Contrato de Prestación de Servicios</v>
          </cell>
          <cell r="AV274" t="str">
            <v>Contratos de prestación de servicios profesionales y de apoyo a la gestión</v>
          </cell>
          <cell r="DB274" t="e">
            <v>#N/A</v>
          </cell>
          <cell r="DC274" t="e">
            <v>#N/A</v>
          </cell>
        </row>
        <row r="275">
          <cell r="F275">
            <v>271</v>
          </cell>
          <cell r="J275" t="str">
            <v xml:space="preserve">1 1. Natural </v>
          </cell>
          <cell r="K275" t="str">
            <v>26 26-Persona Natural</v>
          </cell>
          <cell r="L275" t="str">
            <v>ANA MARIA MESA RODRIQUEZ</v>
          </cell>
          <cell r="M275">
            <v>42156721</v>
          </cell>
          <cell r="N275" t="e">
            <v>#N/A</v>
          </cell>
          <cell r="O275" t="e">
            <v>#N/A</v>
          </cell>
          <cell r="P275" t="e">
            <v>#N/A</v>
          </cell>
          <cell r="Q275" t="e">
            <v>#N/A</v>
          </cell>
          <cell r="R275" t="e">
            <v>#N/A</v>
          </cell>
          <cell r="S275" t="e">
            <v>#N/A</v>
          </cell>
          <cell r="T275" t="e">
            <v>#N/A</v>
          </cell>
          <cell r="U275" t="e">
            <v>#N/A</v>
          </cell>
          <cell r="V275" t="e">
            <v>#N/A</v>
          </cell>
          <cell r="X275" t="e">
            <v>#N/A</v>
          </cell>
          <cell r="AT275" t="str">
            <v>1. Pesos Colombianos</v>
          </cell>
          <cell r="AU275" t="str">
            <v>17 17. Contrato de Prestación de Servicios</v>
          </cell>
          <cell r="AV275" t="str">
            <v>Contratos de prestación de servicios profesionales y de apoyo a la gestión</v>
          </cell>
          <cell r="DB275" t="e">
            <v>#N/A</v>
          </cell>
          <cell r="DC275" t="e">
            <v>#N/A</v>
          </cell>
        </row>
        <row r="276">
          <cell r="F276">
            <v>272</v>
          </cell>
          <cell r="J276" t="str">
            <v xml:space="preserve">1 1. Natural </v>
          </cell>
          <cell r="K276" t="str">
            <v>26 26-Persona Natural</v>
          </cell>
          <cell r="L276" t="str">
            <v>JESICA LILIANA DUARTE RUIZ</v>
          </cell>
          <cell r="M276">
            <v>1056954226</v>
          </cell>
          <cell r="N276" t="e">
            <v>#N/A</v>
          </cell>
          <cell r="O276" t="e">
            <v>#N/A</v>
          </cell>
          <cell r="P276" t="e">
            <v>#N/A</v>
          </cell>
          <cell r="Q276" t="e">
            <v>#N/A</v>
          </cell>
          <cell r="R276" t="e">
            <v>#N/A</v>
          </cell>
          <cell r="S276" t="e">
            <v>#N/A</v>
          </cell>
          <cell r="T276" t="e">
            <v>#N/A</v>
          </cell>
          <cell r="U276" t="e">
            <v>#N/A</v>
          </cell>
          <cell r="V276" t="e">
            <v>#N/A</v>
          </cell>
          <cell r="X276" t="e">
            <v>#N/A</v>
          </cell>
          <cell r="AT276" t="str">
            <v>1. Pesos Colombianos</v>
          </cell>
          <cell r="AU276" t="str">
            <v>17 17. Contrato de Prestación de Servicios</v>
          </cell>
          <cell r="AV276" t="str">
            <v>Contratos de prestación de servicios profesionales y de apoyo a la gestión</v>
          </cell>
          <cell r="DB276" t="e">
            <v>#N/A</v>
          </cell>
          <cell r="DC276" t="e">
            <v>#N/A</v>
          </cell>
        </row>
        <row r="277">
          <cell r="F277">
            <v>273</v>
          </cell>
          <cell r="J277" t="str">
            <v xml:space="preserve">1 1. Natural </v>
          </cell>
          <cell r="K277" t="str">
            <v>26 26-Persona Natural</v>
          </cell>
          <cell r="L277" t="str">
            <v>SANDRA PATRICIA QUIJANO FORERO</v>
          </cell>
          <cell r="M277">
            <v>1019102590</v>
          </cell>
          <cell r="N277" t="e">
            <v>#N/A</v>
          </cell>
          <cell r="O277" t="e">
            <v>#N/A</v>
          </cell>
          <cell r="P277" t="e">
            <v>#N/A</v>
          </cell>
          <cell r="Q277" t="e">
            <v>#N/A</v>
          </cell>
          <cell r="R277" t="e">
            <v>#N/A</v>
          </cell>
          <cell r="S277" t="e">
            <v>#N/A</v>
          </cell>
          <cell r="T277" t="e">
            <v>#N/A</v>
          </cell>
          <cell r="U277" t="e">
            <v>#N/A</v>
          </cell>
          <cell r="V277" t="e">
            <v>#N/A</v>
          </cell>
          <cell r="X277" t="e">
            <v>#N/A</v>
          </cell>
          <cell r="AT277" t="str">
            <v>1. Pesos Colombianos</v>
          </cell>
          <cell r="AU277" t="str">
            <v>17 17. Contrato de Prestación de Servicios</v>
          </cell>
          <cell r="AV277" t="str">
            <v>Contratos de prestación de servicios profesionales y de apoyo a la gestión</v>
          </cell>
          <cell r="DB277" t="e">
            <v>#N/A</v>
          </cell>
          <cell r="DC277" t="e">
            <v>#N/A</v>
          </cell>
        </row>
        <row r="278">
          <cell r="F278">
            <v>274</v>
          </cell>
          <cell r="J278" t="str">
            <v xml:space="preserve">1 1. Natural </v>
          </cell>
          <cell r="K278" t="str">
            <v>26 26-Persona Natural</v>
          </cell>
          <cell r="L278" t="str">
            <v>TEAM ZOE SAS</v>
          </cell>
          <cell r="M278">
            <v>901255913</v>
          </cell>
          <cell r="N278">
            <v>2</v>
          </cell>
          <cell r="O278" t="str">
            <v xml:space="preserve">Bogotá </v>
          </cell>
          <cell r="P278" t="str">
            <v>N/A</v>
          </cell>
          <cell r="Q278" t="str">
            <v>N/A</v>
          </cell>
          <cell r="R278" t="str">
            <v>1 1. Nacional</v>
          </cell>
          <cell r="S278" t="str">
            <v>3 3. Único Contratista</v>
          </cell>
          <cell r="T278" t="str">
            <v xml:space="preserve">AV CARACAS 58 05    </v>
          </cell>
          <cell r="U278">
            <v>3213758849</v>
          </cell>
          <cell r="V278" t="str">
            <v>teamzosas@gmail.com</v>
          </cell>
          <cell r="W278" t="str">
            <v>N/A</v>
          </cell>
          <cell r="X278" t="str">
            <v>N/A</v>
          </cell>
          <cell r="AT278" t="str">
            <v>1. Pesos Colombianos</v>
          </cell>
          <cell r="AU278" t="str">
            <v>17 17. Contrato de Prestación de Servicios</v>
          </cell>
          <cell r="AV278" t="str">
            <v>Contratos de prestación de servicios profesionales y de apoyo a la gestión</v>
          </cell>
          <cell r="DB278" t="e">
            <v>#N/A</v>
          </cell>
          <cell r="DC278" t="e">
            <v>#N/A</v>
          </cell>
        </row>
        <row r="279">
          <cell r="F279">
            <v>275</v>
          </cell>
          <cell r="J279" t="str">
            <v xml:space="preserve">1 1. Natural </v>
          </cell>
          <cell r="K279" t="str">
            <v>26 26-Persona Natural</v>
          </cell>
          <cell r="L279" t="str">
            <v>CONVENIO UNIVERSIDAD COPERATIVA</v>
          </cell>
          <cell r="N279" t="e">
            <v>#N/A</v>
          </cell>
          <cell r="O279" t="e">
            <v>#N/A</v>
          </cell>
          <cell r="P279" t="e">
            <v>#N/A</v>
          </cell>
          <cell r="Q279" t="e">
            <v>#N/A</v>
          </cell>
          <cell r="R279" t="e">
            <v>#N/A</v>
          </cell>
          <cell r="S279" t="e">
            <v>#N/A</v>
          </cell>
          <cell r="T279" t="e">
            <v>#N/A</v>
          </cell>
          <cell r="U279" t="e">
            <v>#N/A</v>
          </cell>
          <cell r="V279" t="e">
            <v>#N/A</v>
          </cell>
          <cell r="X279" t="e">
            <v>#N/A</v>
          </cell>
          <cell r="AT279" t="str">
            <v>1. Pesos Colombianos</v>
          </cell>
          <cell r="AU279" t="str">
            <v>17 17. Contrato de Prestación de Servicios</v>
          </cell>
          <cell r="AV279" t="str">
            <v>Contratos de prestación de servicios profesionales y de apoyo a la gestión</v>
          </cell>
          <cell r="DB279" t="e">
            <v>#N/A</v>
          </cell>
          <cell r="DC279" t="e">
            <v>#N/A</v>
          </cell>
        </row>
        <row r="280">
          <cell r="F280">
            <v>276</v>
          </cell>
          <cell r="J280" t="str">
            <v xml:space="preserve">1 1. Natural </v>
          </cell>
          <cell r="K280" t="str">
            <v>26 26-Persona Natural</v>
          </cell>
          <cell r="L280" t="str">
            <v>MARIANA SOFIA JIMENEZ MARQUEZ</v>
          </cell>
          <cell r="M280">
            <v>1016833781</v>
          </cell>
          <cell r="N280" t="e">
            <v>#N/A</v>
          </cell>
          <cell r="O280" t="e">
            <v>#N/A</v>
          </cell>
          <cell r="P280" t="e">
            <v>#N/A</v>
          </cell>
          <cell r="Q280" t="e">
            <v>#N/A</v>
          </cell>
          <cell r="R280" t="e">
            <v>#N/A</v>
          </cell>
          <cell r="S280" t="e">
            <v>#N/A</v>
          </cell>
          <cell r="T280" t="e">
            <v>#N/A</v>
          </cell>
          <cell r="U280" t="e">
            <v>#N/A</v>
          </cell>
          <cell r="V280" t="e">
            <v>#N/A</v>
          </cell>
          <cell r="X280" t="e">
            <v>#N/A</v>
          </cell>
          <cell r="AT280" t="str">
            <v>1. Pesos Colombianos</v>
          </cell>
          <cell r="AU280" t="str">
            <v>17 17. Contrato de Prestación de Servicios</v>
          </cell>
          <cell r="AV280" t="str">
            <v>Contratos de prestación de servicios profesionales y de apoyo a la gestión</v>
          </cell>
          <cell r="DB280" t="e">
            <v>#N/A</v>
          </cell>
          <cell r="DC280" t="e">
            <v>#N/A</v>
          </cell>
        </row>
        <row r="281">
          <cell r="F281">
            <v>277</v>
          </cell>
          <cell r="J281" t="str">
            <v xml:space="preserve">1 1. Natural </v>
          </cell>
          <cell r="K281" t="str">
            <v>26 26-Persona Natural</v>
          </cell>
          <cell r="L281" t="str">
            <v>SANTIAGO FORERO AVELLANEDA</v>
          </cell>
          <cell r="M281">
            <v>1020790347</v>
          </cell>
          <cell r="N281" t="e">
            <v>#N/A</v>
          </cell>
          <cell r="O281" t="e">
            <v>#N/A</v>
          </cell>
          <cell r="P281" t="e">
            <v>#N/A</v>
          </cell>
          <cell r="Q281" t="e">
            <v>#N/A</v>
          </cell>
          <cell r="R281" t="e">
            <v>#N/A</v>
          </cell>
          <cell r="S281" t="e">
            <v>#N/A</v>
          </cell>
          <cell r="T281" t="e">
            <v>#N/A</v>
          </cell>
          <cell r="U281" t="e">
            <v>#N/A</v>
          </cell>
          <cell r="V281" t="e">
            <v>#N/A</v>
          </cell>
          <cell r="X281" t="e">
            <v>#N/A</v>
          </cell>
          <cell r="AT281" t="str">
            <v>1. Pesos Colombianos</v>
          </cell>
          <cell r="AU281" t="str">
            <v>17 17. Contrato de Prestación de Servicios</v>
          </cell>
          <cell r="AV281" t="str">
            <v>Contratos de prestación de servicios profesionales y de apoyo a la gestión</v>
          </cell>
          <cell r="DB281" t="e">
            <v>#N/A</v>
          </cell>
          <cell r="DC281" t="e">
            <v>#N/A</v>
          </cell>
        </row>
        <row r="282">
          <cell r="F282">
            <v>278</v>
          </cell>
          <cell r="J282" t="str">
            <v xml:space="preserve">1 1. Natural </v>
          </cell>
          <cell r="K282" t="str">
            <v>26 26-Persona Natural</v>
          </cell>
          <cell r="L282" t="str">
            <v>DIANA PAOLA GONZALEZ MURILLO</v>
          </cell>
          <cell r="M282">
            <v>53159645</v>
          </cell>
          <cell r="N282" t="e">
            <v>#N/A</v>
          </cell>
          <cell r="O282" t="e">
            <v>#N/A</v>
          </cell>
          <cell r="P282" t="e">
            <v>#N/A</v>
          </cell>
          <cell r="Q282" t="e">
            <v>#N/A</v>
          </cell>
          <cell r="R282" t="e">
            <v>#N/A</v>
          </cell>
          <cell r="S282" t="e">
            <v>#N/A</v>
          </cell>
          <cell r="T282" t="e">
            <v>#N/A</v>
          </cell>
          <cell r="U282" t="e">
            <v>#N/A</v>
          </cell>
          <cell r="V282" t="e">
            <v>#N/A</v>
          </cell>
          <cell r="X282" t="e">
            <v>#N/A</v>
          </cell>
          <cell r="AT282" t="str">
            <v>1. Pesos Colombianos</v>
          </cell>
          <cell r="AU282" t="str">
            <v>17 17. Contrato de Prestación de Servicios</v>
          </cell>
          <cell r="AV282" t="str">
            <v>Contratos de prestación de servicios profesionales y de apoyo a la gestión</v>
          </cell>
          <cell r="DB282" t="e">
            <v>#N/A</v>
          </cell>
          <cell r="DC282" t="e">
            <v>#N/A</v>
          </cell>
        </row>
      </sheetData>
      <sheetData sheetId="1"/>
      <sheetData sheetId="2"/>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E6671-DCE2-416A-8792-A9FCE7CFEC26}">
  <dimension ref="A1:CV298"/>
  <sheetViews>
    <sheetView tabSelected="1" workbookViewId="0">
      <pane ySplit="5" topLeftCell="A6" activePane="bottomLeft" state="frozen"/>
      <selection pane="bottomLeft" activeCell="A14" sqref="A14"/>
    </sheetView>
  </sheetViews>
  <sheetFormatPr baseColWidth="10" defaultColWidth="11.42578125" defaultRowHeight="30" customHeight="1" x14ac:dyDescent="0.25"/>
  <cols>
    <col min="1" max="2" width="14.140625" customWidth="1"/>
    <col min="3" max="3" width="11.5703125" bestFit="1" customWidth="1"/>
    <col min="4" max="4" width="49" style="10" customWidth="1"/>
    <col min="5" max="5" width="15.85546875" style="13" customWidth="1"/>
    <col min="6" max="6" width="13.5703125" customWidth="1"/>
    <col min="7" max="7" width="11.42578125" customWidth="1"/>
    <col min="8" max="8" width="12.42578125" style="27" customWidth="1"/>
    <col min="9" max="9" width="13.42578125" style="23" customWidth="1"/>
    <col min="10" max="10" width="21.28515625" style="3" customWidth="1"/>
    <col min="11" max="11" width="26.28515625" customWidth="1"/>
    <col min="12" max="12" width="55.7109375" style="20" customWidth="1"/>
    <col min="13" max="13" width="40.42578125" customWidth="1"/>
    <col min="14" max="14" width="67.85546875" customWidth="1"/>
  </cols>
  <sheetData>
    <row r="1" spans="1:100" s="4" customFormat="1" ht="30" customHeight="1" x14ac:dyDescent="0.25">
      <c r="D1" s="28" t="s">
        <v>0</v>
      </c>
      <c r="E1" s="28"/>
      <c r="F1" s="28"/>
      <c r="G1" s="28"/>
      <c r="H1" s="28"/>
      <c r="I1" s="28"/>
      <c r="J1" s="28"/>
      <c r="K1" s="28"/>
      <c r="L1" s="19"/>
    </row>
    <row r="2" spans="1:100" s="4" customFormat="1" ht="30" customHeight="1" x14ac:dyDescent="0.25">
      <c r="D2" s="28" t="s">
        <v>1</v>
      </c>
      <c r="E2" s="28"/>
      <c r="F2" s="28"/>
      <c r="G2" s="28"/>
      <c r="H2" s="28"/>
      <c r="I2" s="28"/>
      <c r="J2" s="28"/>
      <c r="K2" s="28"/>
      <c r="L2" s="19"/>
    </row>
    <row r="3" spans="1:100" s="4" customFormat="1" ht="30" customHeight="1" x14ac:dyDescent="0.25">
      <c r="D3" s="28">
        <v>2024</v>
      </c>
      <c r="E3" s="28"/>
      <c r="F3" s="28"/>
      <c r="G3" s="28"/>
      <c r="H3" s="28"/>
      <c r="I3" s="28"/>
      <c r="J3" s="28"/>
      <c r="K3" s="28"/>
      <c r="L3" s="19"/>
    </row>
    <row r="4" spans="1:100" s="4" customFormat="1" ht="30" customHeight="1" x14ac:dyDescent="0.25">
      <c r="D4" s="9"/>
      <c r="E4" s="12"/>
      <c r="G4" s="5"/>
      <c r="H4" s="24"/>
      <c r="I4" s="16"/>
      <c r="J4" s="5"/>
      <c r="L4" s="19"/>
    </row>
    <row r="5" spans="1:100" s="3" customFormat="1" ht="40.5" customHeight="1" x14ac:dyDescent="0.25">
      <c r="A5" s="1" t="s">
        <v>2</v>
      </c>
      <c r="B5" s="1" t="s">
        <v>645</v>
      </c>
      <c r="C5" s="1" t="s">
        <v>3</v>
      </c>
      <c r="D5" s="1" t="s">
        <v>4</v>
      </c>
      <c r="E5" s="14" t="s">
        <v>5</v>
      </c>
      <c r="F5" s="1" t="s">
        <v>6</v>
      </c>
      <c r="G5" s="1" t="s">
        <v>7</v>
      </c>
      <c r="H5" s="25" t="s">
        <v>8</v>
      </c>
      <c r="I5" s="21" t="s">
        <v>9</v>
      </c>
      <c r="J5" s="1" t="s">
        <v>10</v>
      </c>
      <c r="K5" s="18" t="s">
        <v>11</v>
      </c>
      <c r="L5" s="1" t="s">
        <v>12</v>
      </c>
      <c r="M5" s="7" t="s">
        <v>13</v>
      </c>
      <c r="N5" s="7" t="s">
        <v>14</v>
      </c>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spans="1:100" ht="30" customHeight="1" x14ac:dyDescent="0.25">
      <c r="A6" s="8">
        <v>1</v>
      </c>
      <c r="B6" s="8">
        <v>2023</v>
      </c>
      <c r="C6" s="8" t="s">
        <v>15</v>
      </c>
      <c r="D6" s="11" t="s">
        <v>16</v>
      </c>
      <c r="E6" s="15">
        <v>44929</v>
      </c>
      <c r="F6" s="8" t="s">
        <v>17</v>
      </c>
      <c r="G6" s="8">
        <v>355</v>
      </c>
      <c r="H6" s="26">
        <v>45287</v>
      </c>
      <c r="I6" s="22">
        <v>135433333</v>
      </c>
      <c r="J6" s="6" t="s">
        <v>18</v>
      </c>
      <c r="K6" s="6" t="s">
        <v>19</v>
      </c>
      <c r="L6" s="17" t="s">
        <v>20</v>
      </c>
      <c r="M6" s="8" t="s">
        <v>21</v>
      </c>
      <c r="N6" s="8" t="s">
        <v>22</v>
      </c>
    </row>
    <row r="7" spans="1:100" ht="30" customHeight="1" x14ac:dyDescent="0.25">
      <c r="A7" s="8">
        <v>1</v>
      </c>
      <c r="B7" s="8">
        <v>2024</v>
      </c>
      <c r="C7" s="8" t="s">
        <v>240</v>
      </c>
      <c r="D7" s="11" t="s">
        <v>241</v>
      </c>
      <c r="E7" s="15">
        <v>45302</v>
      </c>
      <c r="F7" s="8" t="s">
        <v>92</v>
      </c>
      <c r="G7" s="8">
        <v>3</v>
      </c>
      <c r="H7" s="26">
        <v>45396</v>
      </c>
      <c r="I7" s="22">
        <v>5750805</v>
      </c>
      <c r="J7" s="6" t="s">
        <v>18</v>
      </c>
      <c r="K7" s="6" t="s">
        <v>25</v>
      </c>
      <c r="L7" s="17" t="s">
        <v>242</v>
      </c>
      <c r="M7" s="8" t="s">
        <v>125</v>
      </c>
      <c r="N7" s="8" t="s">
        <v>243</v>
      </c>
    </row>
    <row r="8" spans="1:100" ht="30" customHeight="1" x14ac:dyDescent="0.25">
      <c r="A8" s="8">
        <v>2</v>
      </c>
      <c r="B8" s="8">
        <v>2023</v>
      </c>
      <c r="C8" s="8" t="s">
        <v>23</v>
      </c>
      <c r="D8" s="11" t="s">
        <v>24</v>
      </c>
      <c r="E8" s="15">
        <v>44929</v>
      </c>
      <c r="F8" s="8" t="s">
        <v>17</v>
      </c>
      <c r="G8" s="8">
        <v>345</v>
      </c>
      <c r="H8" s="26">
        <v>45278</v>
      </c>
      <c r="I8" s="22">
        <v>39559200</v>
      </c>
      <c r="J8" s="6" t="s">
        <v>18</v>
      </c>
      <c r="K8" s="6" t="s">
        <v>25</v>
      </c>
      <c r="L8" s="17" t="s">
        <v>26</v>
      </c>
      <c r="M8" s="8" t="s">
        <v>21</v>
      </c>
      <c r="N8" s="8" t="s">
        <v>27</v>
      </c>
    </row>
    <row r="9" spans="1:100" ht="30" customHeight="1" x14ac:dyDescent="0.25">
      <c r="A9" s="8">
        <v>2</v>
      </c>
      <c r="B9" s="8">
        <v>2024</v>
      </c>
      <c r="C9" s="8" t="s">
        <v>244</v>
      </c>
      <c r="D9" s="11" t="s">
        <v>245</v>
      </c>
      <c r="E9" s="15">
        <v>45302</v>
      </c>
      <c r="F9" s="8" t="s">
        <v>92</v>
      </c>
      <c r="G9" s="8">
        <v>3</v>
      </c>
      <c r="H9" s="26">
        <v>45397</v>
      </c>
      <c r="I9" s="22">
        <v>5750805</v>
      </c>
      <c r="J9" s="6" t="s">
        <v>18</v>
      </c>
      <c r="K9" s="6" t="s">
        <v>25</v>
      </c>
      <c r="L9" s="17" t="s">
        <v>242</v>
      </c>
      <c r="M9" s="8" t="s">
        <v>125</v>
      </c>
      <c r="N9" s="8" t="s">
        <v>246</v>
      </c>
    </row>
    <row r="10" spans="1:100" ht="30" customHeight="1" x14ac:dyDescent="0.25">
      <c r="A10" s="8">
        <v>3</v>
      </c>
      <c r="B10" s="8">
        <v>2023</v>
      </c>
      <c r="C10" s="8" t="s">
        <v>28</v>
      </c>
      <c r="D10" s="11" t="s">
        <v>29</v>
      </c>
      <c r="E10" s="15">
        <v>44929</v>
      </c>
      <c r="F10" s="8" t="s">
        <v>17</v>
      </c>
      <c r="G10" s="8">
        <v>345</v>
      </c>
      <c r="H10" s="26">
        <v>45278</v>
      </c>
      <c r="I10" s="22">
        <v>109964400</v>
      </c>
      <c r="J10" s="6" t="s">
        <v>18</v>
      </c>
      <c r="K10" s="6" t="s">
        <v>19</v>
      </c>
      <c r="L10" s="17" t="s">
        <v>30</v>
      </c>
      <c r="M10" s="8" t="s">
        <v>21</v>
      </c>
      <c r="N10" s="8" t="s">
        <v>31</v>
      </c>
    </row>
    <row r="11" spans="1:100" ht="30" customHeight="1" x14ac:dyDescent="0.25">
      <c r="A11" s="8">
        <v>3</v>
      </c>
      <c r="B11" s="8">
        <v>2024</v>
      </c>
      <c r="C11" s="8" t="s">
        <v>247</v>
      </c>
      <c r="D11" s="11" t="s">
        <v>248</v>
      </c>
      <c r="E11" s="15">
        <v>45303</v>
      </c>
      <c r="F11" s="8" t="s">
        <v>92</v>
      </c>
      <c r="G11" s="8">
        <v>3</v>
      </c>
      <c r="H11" s="26">
        <v>45397</v>
      </c>
      <c r="I11" s="22">
        <v>5750805</v>
      </c>
      <c r="J11" s="6" t="s">
        <v>18</v>
      </c>
      <c r="K11" s="6" t="s">
        <v>25</v>
      </c>
      <c r="L11" s="17" t="s">
        <v>242</v>
      </c>
      <c r="M11" s="8" t="s">
        <v>125</v>
      </c>
      <c r="N11" s="8" t="s">
        <v>249</v>
      </c>
    </row>
    <row r="12" spans="1:100" ht="30" customHeight="1" x14ac:dyDescent="0.25">
      <c r="A12" s="8">
        <v>4</v>
      </c>
      <c r="B12" s="8">
        <v>2023</v>
      </c>
      <c r="C12" s="8" t="s">
        <v>32</v>
      </c>
      <c r="D12" s="11" t="s">
        <v>33</v>
      </c>
      <c r="E12" s="15">
        <v>44930</v>
      </c>
      <c r="F12" s="8" t="s">
        <v>17</v>
      </c>
      <c r="G12" s="8">
        <v>345</v>
      </c>
      <c r="H12" s="26">
        <v>45279</v>
      </c>
      <c r="I12" s="22">
        <v>42059599</v>
      </c>
      <c r="J12" s="6" t="s">
        <v>18</v>
      </c>
      <c r="K12" s="6" t="s">
        <v>19</v>
      </c>
      <c r="L12" s="17" t="s">
        <v>34</v>
      </c>
      <c r="M12" s="8" t="s">
        <v>21</v>
      </c>
      <c r="N12" s="8" t="s">
        <v>35</v>
      </c>
    </row>
    <row r="13" spans="1:100" ht="30" customHeight="1" x14ac:dyDescent="0.25">
      <c r="A13" s="8">
        <v>4</v>
      </c>
      <c r="B13" s="8">
        <v>2024</v>
      </c>
      <c r="C13" s="8" t="s">
        <v>250</v>
      </c>
      <c r="D13" s="11" t="s">
        <v>251</v>
      </c>
      <c r="E13" s="15">
        <v>45303</v>
      </c>
      <c r="F13" s="8" t="s">
        <v>92</v>
      </c>
      <c r="G13" s="8">
        <v>3</v>
      </c>
      <c r="H13" s="26">
        <v>45396</v>
      </c>
      <c r="I13" s="22">
        <v>5750805</v>
      </c>
      <c r="J13" s="6" t="s">
        <v>18</v>
      </c>
      <c r="K13" s="6" t="s">
        <v>25</v>
      </c>
      <c r="L13" s="17" t="s">
        <v>252</v>
      </c>
      <c r="M13" s="8" t="s">
        <v>125</v>
      </c>
      <c r="N13" s="8" t="s">
        <v>253</v>
      </c>
    </row>
    <row r="14" spans="1:100" ht="30" customHeight="1" x14ac:dyDescent="0.25">
      <c r="A14" s="8">
        <v>5</v>
      </c>
      <c r="B14" s="8">
        <v>2024</v>
      </c>
      <c r="C14" s="8" t="s">
        <v>254</v>
      </c>
      <c r="D14" s="11" t="s">
        <v>255</v>
      </c>
      <c r="E14" s="15">
        <v>45302</v>
      </c>
      <c r="F14" s="8" t="s">
        <v>92</v>
      </c>
      <c r="G14" s="8">
        <v>3</v>
      </c>
      <c r="H14" s="26">
        <v>45302</v>
      </c>
      <c r="I14" s="22">
        <v>5750805</v>
      </c>
      <c r="J14" s="6" t="s">
        <v>18</v>
      </c>
      <c r="K14" s="6" t="s">
        <v>25</v>
      </c>
      <c r="L14" s="17" t="s">
        <v>256</v>
      </c>
      <c r="M14" s="8" t="s">
        <v>125</v>
      </c>
      <c r="N14" s="8" t="s">
        <v>257</v>
      </c>
    </row>
    <row r="15" spans="1:100" ht="30" customHeight="1" x14ac:dyDescent="0.25">
      <c r="A15" s="8">
        <v>6</v>
      </c>
      <c r="B15" s="8">
        <v>2024</v>
      </c>
      <c r="C15" s="8" t="s">
        <v>258</v>
      </c>
      <c r="D15" s="11" t="s">
        <v>259</v>
      </c>
      <c r="E15" s="15">
        <v>45302</v>
      </c>
      <c r="F15" s="8" t="s">
        <v>92</v>
      </c>
      <c r="G15" s="8">
        <v>3</v>
      </c>
      <c r="H15" s="26">
        <v>45406</v>
      </c>
      <c r="I15" s="22">
        <v>5750805</v>
      </c>
      <c r="J15" s="6" t="s">
        <v>18</v>
      </c>
      <c r="K15" s="6" t="s">
        <v>25</v>
      </c>
      <c r="L15" s="17" t="s">
        <v>242</v>
      </c>
      <c r="M15" s="8" t="s">
        <v>125</v>
      </c>
      <c r="N15" s="8" t="s">
        <v>260</v>
      </c>
    </row>
    <row r="16" spans="1:100" ht="30" customHeight="1" x14ac:dyDescent="0.25">
      <c r="A16" s="8">
        <v>7</v>
      </c>
      <c r="B16" s="8">
        <v>2023</v>
      </c>
      <c r="C16" s="8" t="s">
        <v>36</v>
      </c>
      <c r="D16" s="11" t="s">
        <v>37</v>
      </c>
      <c r="E16" s="15">
        <v>44930</v>
      </c>
      <c r="F16" s="8" t="s">
        <v>17</v>
      </c>
      <c r="G16" s="8">
        <v>355</v>
      </c>
      <c r="H16" s="26">
        <v>45289</v>
      </c>
      <c r="I16" s="22">
        <v>157526601</v>
      </c>
      <c r="J16" s="6" t="s">
        <v>18</v>
      </c>
      <c r="K16" s="6" t="s">
        <v>19</v>
      </c>
      <c r="L16" s="17" t="s">
        <v>38</v>
      </c>
      <c r="M16" s="8" t="s">
        <v>21</v>
      </c>
      <c r="N16" s="8" t="s">
        <v>39</v>
      </c>
    </row>
    <row r="17" spans="1:14" ht="30" customHeight="1" x14ac:dyDescent="0.25">
      <c r="A17" s="8">
        <v>7</v>
      </c>
      <c r="B17" s="8">
        <v>2024</v>
      </c>
      <c r="C17" s="8" t="s">
        <v>261</v>
      </c>
      <c r="D17" s="11" t="s">
        <v>262</v>
      </c>
      <c r="E17" s="15">
        <v>45302</v>
      </c>
      <c r="F17" s="8" t="s">
        <v>92</v>
      </c>
      <c r="G17" s="8">
        <v>3</v>
      </c>
      <c r="H17" s="26">
        <v>45394</v>
      </c>
      <c r="I17" s="22">
        <v>5750805</v>
      </c>
      <c r="J17" s="6" t="s">
        <v>18</v>
      </c>
      <c r="K17" s="6" t="s">
        <v>25</v>
      </c>
      <c r="L17" s="17" t="s">
        <v>242</v>
      </c>
      <c r="M17" s="8" t="s">
        <v>125</v>
      </c>
      <c r="N17" s="8" t="s">
        <v>263</v>
      </c>
    </row>
    <row r="18" spans="1:14" ht="30" customHeight="1" x14ac:dyDescent="0.25">
      <c r="A18" s="8">
        <v>8</v>
      </c>
      <c r="B18" s="8">
        <v>2024</v>
      </c>
      <c r="C18" s="8" t="s">
        <v>264</v>
      </c>
      <c r="D18" s="11" t="s">
        <v>265</v>
      </c>
      <c r="E18" s="15">
        <v>45303</v>
      </c>
      <c r="F18" s="8" t="s">
        <v>92</v>
      </c>
      <c r="G18" s="8">
        <v>3</v>
      </c>
      <c r="H18" s="26">
        <v>45400</v>
      </c>
      <c r="I18" s="22">
        <v>5750805</v>
      </c>
      <c r="J18" s="6" t="s">
        <v>18</v>
      </c>
      <c r="K18" s="6" t="s">
        <v>25</v>
      </c>
      <c r="L18" s="17" t="s">
        <v>242</v>
      </c>
      <c r="M18" s="8" t="s">
        <v>125</v>
      </c>
      <c r="N18" s="8" t="s">
        <v>266</v>
      </c>
    </row>
    <row r="19" spans="1:14" ht="30" customHeight="1" x14ac:dyDescent="0.25">
      <c r="A19" s="8">
        <v>9</v>
      </c>
      <c r="B19" s="8">
        <v>2023</v>
      </c>
      <c r="C19" s="8" t="s">
        <v>40</v>
      </c>
      <c r="D19" s="11" t="s">
        <v>41</v>
      </c>
      <c r="E19" s="15">
        <v>44930</v>
      </c>
      <c r="F19" s="8" t="s">
        <v>17</v>
      </c>
      <c r="G19" s="8">
        <v>345</v>
      </c>
      <c r="H19" s="26">
        <v>45278</v>
      </c>
      <c r="I19" s="22">
        <v>79166666</v>
      </c>
      <c r="J19" s="6" t="s">
        <v>18</v>
      </c>
      <c r="K19" s="6" t="s">
        <v>19</v>
      </c>
      <c r="L19" s="17" t="s">
        <v>42</v>
      </c>
      <c r="M19" s="8" t="s">
        <v>21</v>
      </c>
      <c r="N19" s="8" t="s">
        <v>43</v>
      </c>
    </row>
    <row r="20" spans="1:14" ht="30" customHeight="1" x14ac:dyDescent="0.25">
      <c r="A20" s="8">
        <v>9</v>
      </c>
      <c r="B20" s="8">
        <v>2024</v>
      </c>
      <c r="C20" s="8" t="s">
        <v>267</v>
      </c>
      <c r="D20" s="11" t="s">
        <v>268</v>
      </c>
      <c r="E20" s="15">
        <v>45302</v>
      </c>
      <c r="F20" s="8" t="s">
        <v>92</v>
      </c>
      <c r="G20" s="8">
        <v>3</v>
      </c>
      <c r="H20" s="26">
        <v>45302</v>
      </c>
      <c r="I20" s="22">
        <v>5750805</v>
      </c>
      <c r="J20" s="6" t="s">
        <v>18</v>
      </c>
      <c r="K20" s="6" t="s">
        <v>25</v>
      </c>
      <c r="L20" s="17" t="s">
        <v>256</v>
      </c>
      <c r="M20" s="8" t="s">
        <v>125</v>
      </c>
      <c r="N20" s="8" t="s">
        <v>269</v>
      </c>
    </row>
    <row r="21" spans="1:14" ht="30" customHeight="1" x14ac:dyDescent="0.25">
      <c r="A21" s="8">
        <v>10</v>
      </c>
      <c r="B21" s="8">
        <v>2024</v>
      </c>
      <c r="C21" s="8" t="s">
        <v>270</v>
      </c>
      <c r="D21" s="11" t="s">
        <v>271</v>
      </c>
      <c r="E21" s="15">
        <v>45303</v>
      </c>
      <c r="F21" s="8" t="s">
        <v>92</v>
      </c>
      <c r="G21" s="8">
        <v>3</v>
      </c>
      <c r="H21" s="26">
        <v>45396</v>
      </c>
      <c r="I21" s="22">
        <v>8425230</v>
      </c>
      <c r="J21" s="6" t="s">
        <v>18</v>
      </c>
      <c r="K21" s="6" t="s">
        <v>19</v>
      </c>
      <c r="L21" s="17" t="s">
        <v>272</v>
      </c>
      <c r="M21" s="8" t="s">
        <v>125</v>
      </c>
      <c r="N21" s="8" t="s">
        <v>273</v>
      </c>
    </row>
    <row r="22" spans="1:14" ht="30" customHeight="1" x14ac:dyDescent="0.25">
      <c r="A22" s="8">
        <v>11</v>
      </c>
      <c r="B22" s="8">
        <v>2024</v>
      </c>
      <c r="C22" s="8" t="s">
        <v>274</v>
      </c>
      <c r="D22" s="11" t="s">
        <v>275</v>
      </c>
      <c r="E22" s="15">
        <v>45303</v>
      </c>
      <c r="F22" s="8" t="s">
        <v>92</v>
      </c>
      <c r="G22" s="8">
        <v>3</v>
      </c>
      <c r="H22" s="26">
        <v>45397</v>
      </c>
      <c r="I22" s="22">
        <v>14274150</v>
      </c>
      <c r="J22" s="6" t="s">
        <v>18</v>
      </c>
      <c r="K22" s="6" t="s">
        <v>19</v>
      </c>
      <c r="L22" s="17" t="s">
        <v>276</v>
      </c>
      <c r="M22" s="8" t="s">
        <v>125</v>
      </c>
      <c r="N22" s="8" t="s">
        <v>277</v>
      </c>
    </row>
    <row r="23" spans="1:14" ht="30" customHeight="1" x14ac:dyDescent="0.25">
      <c r="A23" s="8">
        <v>12</v>
      </c>
      <c r="B23" s="8">
        <v>2024</v>
      </c>
      <c r="C23" s="8" t="s">
        <v>278</v>
      </c>
      <c r="D23" s="11" t="s">
        <v>279</v>
      </c>
      <c r="E23" s="15">
        <v>45302</v>
      </c>
      <c r="F23" s="8" t="s">
        <v>92</v>
      </c>
      <c r="G23" s="8">
        <v>3</v>
      </c>
      <c r="H23" s="26">
        <v>45394</v>
      </c>
      <c r="I23" s="22">
        <v>7874520</v>
      </c>
      <c r="J23" s="6" t="s">
        <v>18</v>
      </c>
      <c r="K23" s="6" t="s">
        <v>25</v>
      </c>
      <c r="L23" s="17" t="s">
        <v>280</v>
      </c>
      <c r="M23" s="8" t="s">
        <v>125</v>
      </c>
      <c r="N23" s="8" t="s">
        <v>281</v>
      </c>
    </row>
    <row r="24" spans="1:14" ht="30" customHeight="1" x14ac:dyDescent="0.25">
      <c r="A24" s="8">
        <v>13</v>
      </c>
      <c r="B24" s="8">
        <v>2023</v>
      </c>
      <c r="C24" s="8" t="s">
        <v>44</v>
      </c>
      <c r="D24" s="11" t="s">
        <v>45</v>
      </c>
      <c r="E24" s="15">
        <v>44931</v>
      </c>
      <c r="F24" s="8" t="s">
        <v>17</v>
      </c>
      <c r="G24" s="8">
        <v>345</v>
      </c>
      <c r="H24" s="26">
        <v>45279</v>
      </c>
      <c r="I24" s="22">
        <v>117420000</v>
      </c>
      <c r="J24" s="6" t="s">
        <v>18</v>
      </c>
      <c r="K24" s="6" t="s">
        <v>19</v>
      </c>
      <c r="L24" s="17" t="s">
        <v>46</v>
      </c>
      <c r="M24" s="8" t="s">
        <v>21</v>
      </c>
      <c r="N24" s="8" t="s">
        <v>47</v>
      </c>
    </row>
    <row r="25" spans="1:14" ht="30" customHeight="1" x14ac:dyDescent="0.25">
      <c r="A25" s="8">
        <v>13</v>
      </c>
      <c r="B25" s="8">
        <v>2024</v>
      </c>
      <c r="C25" s="8" t="s">
        <v>282</v>
      </c>
      <c r="D25" s="11" t="s">
        <v>283</v>
      </c>
      <c r="E25" s="15">
        <v>45304</v>
      </c>
      <c r="F25" s="8" t="s">
        <v>92</v>
      </c>
      <c r="G25" s="8">
        <v>3</v>
      </c>
      <c r="H25" s="26">
        <v>45396</v>
      </c>
      <c r="I25" s="22">
        <v>8425230</v>
      </c>
      <c r="J25" s="6" t="s">
        <v>18</v>
      </c>
      <c r="K25" s="6" t="s">
        <v>19</v>
      </c>
      <c r="L25" s="17" t="s">
        <v>284</v>
      </c>
      <c r="M25" s="8" t="s">
        <v>125</v>
      </c>
      <c r="N25" s="8" t="s">
        <v>285</v>
      </c>
    </row>
    <row r="26" spans="1:14" ht="30" customHeight="1" x14ac:dyDescent="0.25">
      <c r="A26" s="8">
        <v>14</v>
      </c>
      <c r="B26" s="8">
        <v>2024</v>
      </c>
      <c r="C26" s="8" t="s">
        <v>286</v>
      </c>
      <c r="D26" s="11" t="s">
        <v>287</v>
      </c>
      <c r="E26" s="15">
        <v>45302</v>
      </c>
      <c r="F26" s="8" t="s">
        <v>92</v>
      </c>
      <c r="G26" s="8">
        <v>3</v>
      </c>
      <c r="H26" s="26">
        <v>45393</v>
      </c>
      <c r="I26" s="22">
        <v>14274150</v>
      </c>
      <c r="J26" s="6" t="s">
        <v>18</v>
      </c>
      <c r="K26" s="6" t="s">
        <v>19</v>
      </c>
      <c r="L26" s="17" t="s">
        <v>288</v>
      </c>
      <c r="M26" s="8" t="s">
        <v>125</v>
      </c>
      <c r="N26" s="8" t="s">
        <v>289</v>
      </c>
    </row>
    <row r="27" spans="1:14" ht="30" customHeight="1" x14ac:dyDescent="0.25">
      <c r="A27" s="8">
        <v>15</v>
      </c>
      <c r="B27" s="8">
        <v>2024</v>
      </c>
      <c r="C27" s="8" t="s">
        <v>290</v>
      </c>
      <c r="D27" s="11" t="s">
        <v>291</v>
      </c>
      <c r="E27" s="15">
        <v>45302</v>
      </c>
      <c r="F27" s="8" t="s">
        <v>92</v>
      </c>
      <c r="G27" s="8">
        <v>3</v>
      </c>
      <c r="H27" s="26">
        <v>45394</v>
      </c>
      <c r="I27" s="22">
        <v>6330000</v>
      </c>
      <c r="J27" s="6" t="s">
        <v>18</v>
      </c>
      <c r="K27" s="6" t="s">
        <v>25</v>
      </c>
      <c r="L27" s="17" t="s">
        <v>292</v>
      </c>
      <c r="M27" s="8" t="s">
        <v>125</v>
      </c>
      <c r="N27" s="8" t="s">
        <v>293</v>
      </c>
    </row>
    <row r="28" spans="1:14" ht="30" customHeight="1" x14ac:dyDescent="0.25">
      <c r="A28" s="8">
        <v>16</v>
      </c>
      <c r="B28" s="8">
        <v>2023</v>
      </c>
      <c r="C28" s="8" t="s">
        <v>48</v>
      </c>
      <c r="D28" s="11" t="s">
        <v>49</v>
      </c>
      <c r="E28" s="15">
        <v>44931</v>
      </c>
      <c r="F28" s="8" t="s">
        <v>17</v>
      </c>
      <c r="G28" s="8">
        <v>345</v>
      </c>
      <c r="H28" s="26">
        <v>45280</v>
      </c>
      <c r="I28" s="22">
        <v>99350400</v>
      </c>
      <c r="J28" s="6" t="s">
        <v>18</v>
      </c>
      <c r="K28" s="6" t="s">
        <v>19</v>
      </c>
      <c r="L28" s="17" t="s">
        <v>50</v>
      </c>
      <c r="M28" s="8" t="s">
        <v>21</v>
      </c>
      <c r="N28" s="8" t="s">
        <v>51</v>
      </c>
    </row>
    <row r="29" spans="1:14" ht="30" customHeight="1" x14ac:dyDescent="0.25">
      <c r="A29" s="8">
        <v>16</v>
      </c>
      <c r="B29" s="8">
        <v>2024</v>
      </c>
      <c r="C29" s="8" t="s">
        <v>294</v>
      </c>
      <c r="D29" s="11" t="s">
        <v>295</v>
      </c>
      <c r="E29" s="15">
        <v>45303</v>
      </c>
      <c r="F29" s="8" t="s">
        <v>92</v>
      </c>
      <c r="G29" s="8">
        <v>3</v>
      </c>
      <c r="H29" s="26">
        <v>45407</v>
      </c>
      <c r="I29" s="22">
        <v>6330000</v>
      </c>
      <c r="J29" s="6" t="s">
        <v>18</v>
      </c>
      <c r="K29" s="6" t="s">
        <v>25</v>
      </c>
      <c r="L29" s="17" t="s">
        <v>296</v>
      </c>
      <c r="M29" s="8" t="s">
        <v>125</v>
      </c>
      <c r="N29" s="8" t="s">
        <v>297</v>
      </c>
    </row>
    <row r="30" spans="1:14" ht="30" customHeight="1" x14ac:dyDescent="0.25">
      <c r="A30" s="8">
        <v>17</v>
      </c>
      <c r="B30" s="8">
        <v>2024</v>
      </c>
      <c r="C30" s="8" t="s">
        <v>298</v>
      </c>
      <c r="D30" s="11" t="s">
        <v>299</v>
      </c>
      <c r="E30" s="15">
        <v>45303</v>
      </c>
      <c r="F30" s="8" t="s">
        <v>92</v>
      </c>
      <c r="G30" s="8">
        <v>3</v>
      </c>
      <c r="H30" s="26">
        <v>45399</v>
      </c>
      <c r="I30" s="22">
        <v>6330000</v>
      </c>
      <c r="J30" s="6" t="s">
        <v>18</v>
      </c>
      <c r="K30" s="6" t="s">
        <v>25</v>
      </c>
      <c r="L30" s="17" t="s">
        <v>300</v>
      </c>
      <c r="M30" s="8" t="s">
        <v>125</v>
      </c>
      <c r="N30" s="8" t="s">
        <v>301</v>
      </c>
    </row>
    <row r="31" spans="1:14" ht="30" customHeight="1" x14ac:dyDescent="0.25">
      <c r="A31" s="8">
        <v>18</v>
      </c>
      <c r="B31" s="8">
        <v>2024</v>
      </c>
      <c r="C31" s="8" t="s">
        <v>302</v>
      </c>
      <c r="D31" s="11" t="s">
        <v>303</v>
      </c>
      <c r="E31" s="15">
        <v>45302</v>
      </c>
      <c r="F31" s="8" t="s">
        <v>92</v>
      </c>
      <c r="G31" s="8">
        <v>3</v>
      </c>
      <c r="H31" s="26">
        <v>45393</v>
      </c>
      <c r="I31" s="22">
        <v>6330000</v>
      </c>
      <c r="J31" s="6" t="s">
        <v>18</v>
      </c>
      <c r="K31" s="6" t="s">
        <v>25</v>
      </c>
      <c r="L31" s="17" t="s">
        <v>304</v>
      </c>
      <c r="M31" s="8" t="s">
        <v>125</v>
      </c>
      <c r="N31" s="8" t="s">
        <v>305</v>
      </c>
    </row>
    <row r="32" spans="1:14" ht="30" customHeight="1" x14ac:dyDescent="0.25">
      <c r="A32" s="8">
        <v>19</v>
      </c>
      <c r="B32" s="8">
        <v>2023</v>
      </c>
      <c r="C32" s="8" t="s">
        <v>52</v>
      </c>
      <c r="D32" s="11" t="s">
        <v>53</v>
      </c>
      <c r="E32" s="15">
        <v>44931</v>
      </c>
      <c r="F32" s="8" t="s">
        <v>17</v>
      </c>
      <c r="G32" s="8">
        <v>345</v>
      </c>
      <c r="H32" s="26">
        <v>45280</v>
      </c>
      <c r="I32" s="22">
        <v>39227467</v>
      </c>
      <c r="J32" s="6" t="s">
        <v>18</v>
      </c>
      <c r="K32" s="6" t="s">
        <v>25</v>
      </c>
      <c r="L32" s="17" t="s">
        <v>54</v>
      </c>
      <c r="M32" s="8" t="s">
        <v>21</v>
      </c>
      <c r="N32" s="8" t="s">
        <v>55</v>
      </c>
    </row>
    <row r="33" spans="1:14" ht="30" customHeight="1" x14ac:dyDescent="0.25">
      <c r="A33" s="8">
        <v>19</v>
      </c>
      <c r="B33" s="8">
        <v>2024</v>
      </c>
      <c r="C33" s="8" t="s">
        <v>306</v>
      </c>
      <c r="D33" s="11" t="s">
        <v>307</v>
      </c>
      <c r="E33" s="15">
        <v>45302</v>
      </c>
      <c r="F33" s="8" t="s">
        <v>92</v>
      </c>
      <c r="G33" s="8">
        <v>3</v>
      </c>
      <c r="H33" s="26">
        <v>45394</v>
      </c>
      <c r="I33" s="22">
        <v>6330000</v>
      </c>
      <c r="J33" s="6" t="s">
        <v>18</v>
      </c>
      <c r="K33" s="6" t="s">
        <v>25</v>
      </c>
      <c r="L33" s="17" t="s">
        <v>308</v>
      </c>
      <c r="M33" s="8" t="s">
        <v>125</v>
      </c>
      <c r="N33" s="8" t="s">
        <v>309</v>
      </c>
    </row>
    <row r="34" spans="1:14" ht="30" customHeight="1" x14ac:dyDescent="0.25">
      <c r="A34" s="8">
        <v>20</v>
      </c>
      <c r="B34" s="8">
        <v>2024</v>
      </c>
      <c r="C34" s="8" t="s">
        <v>310</v>
      </c>
      <c r="D34" s="11" t="s">
        <v>311</v>
      </c>
      <c r="E34" s="15">
        <v>45315</v>
      </c>
      <c r="F34" s="8" t="s">
        <v>92</v>
      </c>
      <c r="G34" s="8">
        <v>3</v>
      </c>
      <c r="H34" s="26">
        <v>45407</v>
      </c>
      <c r="I34" s="22">
        <v>7706775</v>
      </c>
      <c r="J34" s="6" t="s">
        <v>18</v>
      </c>
      <c r="K34" s="6" t="s">
        <v>25</v>
      </c>
      <c r="L34" s="17" t="s">
        <v>312</v>
      </c>
      <c r="M34" s="8" t="s">
        <v>125</v>
      </c>
      <c r="N34" s="8" t="s">
        <v>313</v>
      </c>
    </row>
    <row r="35" spans="1:14" ht="30" customHeight="1" x14ac:dyDescent="0.25">
      <c r="A35" s="8">
        <v>21</v>
      </c>
      <c r="B35" s="8">
        <v>2023</v>
      </c>
      <c r="C35" s="8" t="s">
        <v>56</v>
      </c>
      <c r="D35" s="11" t="s">
        <v>57</v>
      </c>
      <c r="E35" s="15">
        <v>44930</v>
      </c>
      <c r="F35" s="8" t="s">
        <v>17</v>
      </c>
      <c r="G35" s="8">
        <v>356</v>
      </c>
      <c r="H35" s="26">
        <v>45290</v>
      </c>
      <c r="I35" s="22">
        <v>95057200</v>
      </c>
      <c r="J35" s="6" t="s">
        <v>18</v>
      </c>
      <c r="K35" s="6" t="s">
        <v>19</v>
      </c>
      <c r="L35" s="17" t="s">
        <v>58</v>
      </c>
      <c r="M35" s="8" t="s">
        <v>59</v>
      </c>
      <c r="N35" s="8" t="s">
        <v>60</v>
      </c>
    </row>
    <row r="36" spans="1:14" ht="30" customHeight="1" x14ac:dyDescent="0.25">
      <c r="A36" s="8">
        <v>21</v>
      </c>
      <c r="B36" s="8">
        <v>2024</v>
      </c>
      <c r="C36" s="8" t="s">
        <v>314</v>
      </c>
      <c r="D36" s="11" t="s">
        <v>315</v>
      </c>
      <c r="E36" s="15">
        <v>45303</v>
      </c>
      <c r="F36" s="8" t="s">
        <v>92</v>
      </c>
      <c r="G36" s="8">
        <v>3</v>
      </c>
      <c r="H36" s="26">
        <v>45396</v>
      </c>
      <c r="I36" s="22">
        <v>7706775</v>
      </c>
      <c r="J36" s="6" t="s">
        <v>18</v>
      </c>
      <c r="K36" s="6" t="s">
        <v>25</v>
      </c>
      <c r="L36" s="17" t="s">
        <v>312</v>
      </c>
      <c r="M36" s="8" t="s">
        <v>125</v>
      </c>
      <c r="N36" s="8" t="s">
        <v>316</v>
      </c>
    </row>
    <row r="37" spans="1:14" ht="30" customHeight="1" x14ac:dyDescent="0.25">
      <c r="A37" s="8">
        <v>22</v>
      </c>
      <c r="B37" s="8">
        <v>2023</v>
      </c>
      <c r="C37" s="8" t="s">
        <v>61</v>
      </c>
      <c r="D37" s="11" t="s">
        <v>62</v>
      </c>
      <c r="E37" s="15">
        <v>44936</v>
      </c>
      <c r="F37" s="8" t="s">
        <v>17</v>
      </c>
      <c r="G37" s="8">
        <v>327</v>
      </c>
      <c r="H37" s="26">
        <v>45268</v>
      </c>
      <c r="I37" s="22">
        <v>79761267</v>
      </c>
      <c r="J37" s="6" t="s">
        <v>18</v>
      </c>
      <c r="K37" s="6" t="s">
        <v>19</v>
      </c>
      <c r="L37" s="17" t="s">
        <v>63</v>
      </c>
      <c r="M37" s="8" t="s">
        <v>59</v>
      </c>
      <c r="N37" s="8" t="s">
        <v>64</v>
      </c>
    </row>
    <row r="38" spans="1:14" ht="30" customHeight="1" x14ac:dyDescent="0.25">
      <c r="A38" s="8">
        <v>22</v>
      </c>
      <c r="B38" s="8">
        <v>2024</v>
      </c>
      <c r="C38" s="8" t="s">
        <v>317</v>
      </c>
      <c r="D38" s="11" t="s">
        <v>318</v>
      </c>
      <c r="E38" s="15">
        <v>45302</v>
      </c>
      <c r="F38" s="8" t="s">
        <v>92</v>
      </c>
      <c r="G38" s="8">
        <v>3</v>
      </c>
      <c r="H38" s="26">
        <v>45394</v>
      </c>
      <c r="I38" s="22">
        <v>7706775</v>
      </c>
      <c r="J38" s="6" t="s">
        <v>18</v>
      </c>
      <c r="K38" s="6" t="s">
        <v>25</v>
      </c>
      <c r="L38" s="17" t="s">
        <v>319</v>
      </c>
      <c r="M38" s="8" t="s">
        <v>125</v>
      </c>
      <c r="N38" s="8" t="s">
        <v>320</v>
      </c>
    </row>
    <row r="39" spans="1:14" ht="30" customHeight="1" x14ac:dyDescent="0.25">
      <c r="A39" s="8">
        <v>23</v>
      </c>
      <c r="B39" s="8">
        <v>2024</v>
      </c>
      <c r="C39" s="8" t="s">
        <v>321</v>
      </c>
      <c r="D39" s="11" t="s">
        <v>322</v>
      </c>
      <c r="E39" s="15">
        <v>45302</v>
      </c>
      <c r="F39" s="8" t="s">
        <v>92</v>
      </c>
      <c r="G39" s="8">
        <v>3</v>
      </c>
      <c r="H39" s="26">
        <v>45394</v>
      </c>
      <c r="I39" s="22">
        <v>19901520</v>
      </c>
      <c r="J39" s="6" t="s">
        <v>18</v>
      </c>
      <c r="K39" s="6" t="s">
        <v>19</v>
      </c>
      <c r="L39" s="17" t="s">
        <v>323</v>
      </c>
      <c r="M39" s="8" t="s">
        <v>125</v>
      </c>
      <c r="N39" s="8" t="s">
        <v>324</v>
      </c>
    </row>
    <row r="40" spans="1:14" ht="30" customHeight="1" x14ac:dyDescent="0.25">
      <c r="A40" s="8">
        <v>24</v>
      </c>
      <c r="B40" s="8">
        <v>2024</v>
      </c>
      <c r="C40" s="8" t="s">
        <v>325</v>
      </c>
      <c r="D40" s="11" t="s">
        <v>326</v>
      </c>
      <c r="E40" s="15">
        <v>45303</v>
      </c>
      <c r="F40" s="8" t="s">
        <v>92</v>
      </c>
      <c r="G40" s="8">
        <v>3</v>
      </c>
      <c r="H40" s="26">
        <v>45407</v>
      </c>
      <c r="I40" s="22">
        <v>11001540</v>
      </c>
      <c r="J40" s="6" t="s">
        <v>18</v>
      </c>
      <c r="K40" s="6" t="s">
        <v>19</v>
      </c>
      <c r="L40" s="17" t="s">
        <v>327</v>
      </c>
      <c r="M40" s="8" t="s">
        <v>125</v>
      </c>
      <c r="N40" s="8" t="s">
        <v>328</v>
      </c>
    </row>
    <row r="41" spans="1:14" ht="30" customHeight="1" x14ac:dyDescent="0.25">
      <c r="A41" s="8">
        <v>25</v>
      </c>
      <c r="B41" s="8">
        <v>2024</v>
      </c>
      <c r="C41" s="8" t="s">
        <v>329</v>
      </c>
      <c r="D41" s="11" t="s">
        <v>330</v>
      </c>
      <c r="E41" s="15">
        <v>45303</v>
      </c>
      <c r="F41" s="8" t="s">
        <v>92</v>
      </c>
      <c r="G41" s="8">
        <v>3</v>
      </c>
      <c r="H41" s="26">
        <v>45396</v>
      </c>
      <c r="I41" s="22">
        <v>12397305</v>
      </c>
      <c r="J41" s="6" t="s">
        <v>18</v>
      </c>
      <c r="K41" s="6" t="s">
        <v>19</v>
      </c>
      <c r="L41" s="17" t="s">
        <v>331</v>
      </c>
      <c r="M41" s="8" t="s">
        <v>125</v>
      </c>
      <c r="N41" s="8" t="s">
        <v>332</v>
      </c>
    </row>
    <row r="42" spans="1:14" ht="30" customHeight="1" x14ac:dyDescent="0.25">
      <c r="A42" s="8">
        <v>26</v>
      </c>
      <c r="B42" s="8">
        <v>2024</v>
      </c>
      <c r="C42" s="8" t="s">
        <v>333</v>
      </c>
      <c r="D42" s="11" t="s">
        <v>334</v>
      </c>
      <c r="E42" s="15">
        <v>45303</v>
      </c>
      <c r="F42" s="8" t="s">
        <v>92</v>
      </c>
      <c r="G42" s="8">
        <v>3</v>
      </c>
      <c r="H42" s="26">
        <v>45397</v>
      </c>
      <c r="I42" s="22">
        <v>14242500</v>
      </c>
      <c r="J42" s="6" t="s">
        <v>18</v>
      </c>
      <c r="K42" s="6" t="s">
        <v>19</v>
      </c>
      <c r="L42" s="17" t="s">
        <v>335</v>
      </c>
      <c r="M42" s="8" t="s">
        <v>125</v>
      </c>
      <c r="N42" s="8" t="s">
        <v>336</v>
      </c>
    </row>
    <row r="43" spans="1:14" ht="30" customHeight="1" x14ac:dyDescent="0.25">
      <c r="A43" s="8">
        <v>27</v>
      </c>
      <c r="B43" s="8">
        <v>2024</v>
      </c>
      <c r="C43" s="8" t="s">
        <v>337</v>
      </c>
      <c r="D43" s="11" t="s">
        <v>338</v>
      </c>
      <c r="E43" s="15">
        <v>45303</v>
      </c>
      <c r="F43" s="8" t="s">
        <v>92</v>
      </c>
      <c r="G43" s="8">
        <v>3</v>
      </c>
      <c r="H43" s="26">
        <v>45396</v>
      </c>
      <c r="I43" s="22">
        <v>8425230</v>
      </c>
      <c r="J43" s="6" t="s">
        <v>18</v>
      </c>
      <c r="K43" s="6" t="s">
        <v>19</v>
      </c>
      <c r="L43" s="17" t="s">
        <v>339</v>
      </c>
      <c r="M43" s="8" t="s">
        <v>125</v>
      </c>
      <c r="N43" s="8" t="s">
        <v>340</v>
      </c>
    </row>
    <row r="44" spans="1:14" ht="30" customHeight="1" x14ac:dyDescent="0.25">
      <c r="A44" s="8">
        <v>28</v>
      </c>
      <c r="B44" s="8">
        <v>2024</v>
      </c>
      <c r="C44" s="8" t="s">
        <v>341</v>
      </c>
      <c r="D44" s="11" t="s">
        <v>342</v>
      </c>
      <c r="E44" s="15">
        <v>45302</v>
      </c>
      <c r="F44" s="8" t="s">
        <v>92</v>
      </c>
      <c r="G44" s="8">
        <v>3</v>
      </c>
      <c r="H44" s="26">
        <v>45394</v>
      </c>
      <c r="I44" s="22">
        <v>11001540</v>
      </c>
      <c r="J44" s="6" t="s">
        <v>18</v>
      </c>
      <c r="K44" s="6" t="s">
        <v>19</v>
      </c>
      <c r="L44" s="17" t="s">
        <v>343</v>
      </c>
      <c r="M44" s="8" t="s">
        <v>125</v>
      </c>
      <c r="N44" s="8" t="s">
        <v>344</v>
      </c>
    </row>
    <row r="45" spans="1:14" ht="30" customHeight="1" x14ac:dyDescent="0.25">
      <c r="A45" s="8">
        <v>29</v>
      </c>
      <c r="B45" s="8">
        <v>2024</v>
      </c>
      <c r="C45" s="8" t="s">
        <v>345</v>
      </c>
      <c r="D45" s="11" t="s">
        <v>346</v>
      </c>
      <c r="E45" s="15">
        <v>45303</v>
      </c>
      <c r="F45" s="8" t="s">
        <v>92</v>
      </c>
      <c r="G45" s="8">
        <v>3</v>
      </c>
      <c r="H45" s="26">
        <v>45394</v>
      </c>
      <c r="I45" s="22">
        <v>11001540</v>
      </c>
      <c r="J45" s="6" t="s">
        <v>18</v>
      </c>
      <c r="K45" s="6" t="s">
        <v>19</v>
      </c>
      <c r="L45" s="17" t="s">
        <v>347</v>
      </c>
      <c r="M45" s="8" t="s">
        <v>125</v>
      </c>
      <c r="N45" s="8" t="s">
        <v>348</v>
      </c>
    </row>
    <row r="46" spans="1:14" ht="30" customHeight="1" x14ac:dyDescent="0.25">
      <c r="A46" s="8">
        <v>30</v>
      </c>
      <c r="B46" s="8">
        <v>2024</v>
      </c>
      <c r="C46" s="8" t="s">
        <v>349</v>
      </c>
      <c r="D46" s="11" t="s">
        <v>350</v>
      </c>
      <c r="E46" s="15">
        <v>45303</v>
      </c>
      <c r="F46" s="8" t="s">
        <v>92</v>
      </c>
      <c r="G46" s="8">
        <v>3</v>
      </c>
      <c r="H46" s="26">
        <v>45394</v>
      </c>
      <c r="I46" s="22">
        <v>7874520</v>
      </c>
      <c r="J46" s="6" t="s">
        <v>18</v>
      </c>
      <c r="K46" s="6" t="s">
        <v>25</v>
      </c>
      <c r="L46" s="17" t="s">
        <v>351</v>
      </c>
      <c r="M46" s="8" t="s">
        <v>125</v>
      </c>
      <c r="N46" s="8" t="s">
        <v>352</v>
      </c>
    </row>
    <row r="47" spans="1:14" ht="30" customHeight="1" x14ac:dyDescent="0.25">
      <c r="A47" s="8">
        <v>31</v>
      </c>
      <c r="B47" s="8">
        <v>2024</v>
      </c>
      <c r="C47" s="8" t="s">
        <v>353</v>
      </c>
      <c r="D47" s="11" t="s">
        <v>354</v>
      </c>
      <c r="E47" s="15">
        <v>45303</v>
      </c>
      <c r="F47" s="8" t="s">
        <v>92</v>
      </c>
      <c r="G47" s="8">
        <v>3</v>
      </c>
      <c r="H47" s="26">
        <v>45396</v>
      </c>
      <c r="I47" s="22">
        <v>7874520</v>
      </c>
      <c r="J47" s="6" t="s">
        <v>18</v>
      </c>
      <c r="K47" s="6" t="s">
        <v>25</v>
      </c>
      <c r="L47" s="17" t="s">
        <v>355</v>
      </c>
      <c r="M47" s="8" t="s">
        <v>125</v>
      </c>
      <c r="N47" s="8" t="s">
        <v>356</v>
      </c>
    </row>
    <row r="48" spans="1:14" ht="30" customHeight="1" x14ac:dyDescent="0.25">
      <c r="A48" s="8">
        <v>32</v>
      </c>
      <c r="B48" s="8">
        <v>2024</v>
      </c>
      <c r="C48" s="8" t="s">
        <v>357</v>
      </c>
      <c r="D48" s="11" t="s">
        <v>358</v>
      </c>
      <c r="E48" s="15">
        <v>45303</v>
      </c>
      <c r="F48" s="8" t="s">
        <v>92</v>
      </c>
      <c r="G48" s="8">
        <v>3</v>
      </c>
      <c r="H48" s="26">
        <v>45397</v>
      </c>
      <c r="I48" s="22">
        <v>11001540</v>
      </c>
      <c r="J48" s="6" t="s">
        <v>18</v>
      </c>
      <c r="K48" s="6" t="s">
        <v>19</v>
      </c>
      <c r="L48" s="17" t="s">
        <v>359</v>
      </c>
      <c r="M48" s="8" t="s">
        <v>125</v>
      </c>
      <c r="N48" s="8" t="s">
        <v>360</v>
      </c>
    </row>
    <row r="49" spans="1:14" ht="30" customHeight="1" x14ac:dyDescent="0.25">
      <c r="A49" s="8">
        <v>33</v>
      </c>
      <c r="B49" s="8">
        <v>2024</v>
      </c>
      <c r="C49" s="8" t="s">
        <v>361</v>
      </c>
      <c r="D49" s="11" t="s">
        <v>362</v>
      </c>
      <c r="E49" s="15">
        <v>45303</v>
      </c>
      <c r="F49" s="8" t="s">
        <v>92</v>
      </c>
      <c r="G49" s="8">
        <v>3</v>
      </c>
      <c r="H49" s="26">
        <v>45400</v>
      </c>
      <c r="I49" s="22">
        <v>11001540</v>
      </c>
      <c r="J49" s="6" t="s">
        <v>18</v>
      </c>
      <c r="K49" s="6" t="s">
        <v>19</v>
      </c>
      <c r="L49" s="17" t="s">
        <v>363</v>
      </c>
      <c r="M49" s="8" t="s">
        <v>125</v>
      </c>
      <c r="N49" s="8" t="s">
        <v>364</v>
      </c>
    </row>
    <row r="50" spans="1:14" ht="30" customHeight="1" x14ac:dyDescent="0.25">
      <c r="A50" s="8">
        <v>34</v>
      </c>
      <c r="B50" s="8">
        <v>2023</v>
      </c>
      <c r="C50" s="8" t="s">
        <v>65</v>
      </c>
      <c r="D50" s="11" t="s">
        <v>66</v>
      </c>
      <c r="E50" s="15">
        <v>44931</v>
      </c>
      <c r="F50" s="8" t="s">
        <v>17</v>
      </c>
      <c r="G50" s="8">
        <v>345</v>
      </c>
      <c r="H50" s="26">
        <v>45280</v>
      </c>
      <c r="I50" s="22">
        <v>63466666</v>
      </c>
      <c r="J50" s="6" t="s">
        <v>18</v>
      </c>
      <c r="K50" s="6" t="s">
        <v>19</v>
      </c>
      <c r="L50" s="17" t="s">
        <v>67</v>
      </c>
      <c r="M50" s="8" t="s">
        <v>21</v>
      </c>
      <c r="N50" s="8" t="s">
        <v>68</v>
      </c>
    </row>
    <row r="51" spans="1:14" ht="30" customHeight="1" x14ac:dyDescent="0.25">
      <c r="A51" s="8">
        <v>34</v>
      </c>
      <c r="B51" s="8">
        <v>2024</v>
      </c>
      <c r="C51" s="8" t="s">
        <v>365</v>
      </c>
      <c r="D51" s="11" t="s">
        <v>366</v>
      </c>
      <c r="E51" s="15">
        <v>45303</v>
      </c>
      <c r="F51" s="8" t="s">
        <v>92</v>
      </c>
      <c r="G51" s="8">
        <v>3</v>
      </c>
      <c r="H51" s="26">
        <v>45397</v>
      </c>
      <c r="I51" s="22">
        <v>19901520</v>
      </c>
      <c r="J51" s="6" t="s">
        <v>18</v>
      </c>
      <c r="K51" s="6" t="s">
        <v>19</v>
      </c>
      <c r="L51" s="17" t="s">
        <v>367</v>
      </c>
      <c r="M51" s="8" t="s">
        <v>125</v>
      </c>
      <c r="N51" s="8" t="s">
        <v>368</v>
      </c>
    </row>
    <row r="52" spans="1:14" ht="30" customHeight="1" x14ac:dyDescent="0.25">
      <c r="A52" s="8">
        <v>35</v>
      </c>
      <c r="B52" s="8">
        <v>2024</v>
      </c>
      <c r="C52" s="8" t="s">
        <v>369</v>
      </c>
      <c r="D52" s="11" t="s">
        <v>370</v>
      </c>
      <c r="E52" s="15">
        <v>45303</v>
      </c>
      <c r="F52" s="8" t="s">
        <v>92</v>
      </c>
      <c r="G52" s="8">
        <v>3</v>
      </c>
      <c r="H52" s="26">
        <v>45396</v>
      </c>
      <c r="I52" s="22">
        <v>12397305</v>
      </c>
      <c r="J52" s="6" t="s">
        <v>18</v>
      </c>
      <c r="K52" s="6" t="s">
        <v>19</v>
      </c>
      <c r="L52" s="17" t="s">
        <v>371</v>
      </c>
      <c r="M52" s="8" t="s">
        <v>125</v>
      </c>
      <c r="N52" s="8" t="s">
        <v>372</v>
      </c>
    </row>
    <row r="53" spans="1:14" ht="30" customHeight="1" x14ac:dyDescent="0.25">
      <c r="A53" s="8">
        <v>36</v>
      </c>
      <c r="B53" s="8">
        <v>2023</v>
      </c>
      <c r="C53" s="8" t="s">
        <v>69</v>
      </c>
      <c r="D53" s="11" t="s">
        <v>70</v>
      </c>
      <c r="E53" s="15">
        <v>44936</v>
      </c>
      <c r="F53" s="8" t="s">
        <v>17</v>
      </c>
      <c r="G53" s="8">
        <v>345</v>
      </c>
      <c r="H53" s="26">
        <v>45285</v>
      </c>
      <c r="I53" s="22">
        <v>28466333</v>
      </c>
      <c r="J53" s="6" t="s">
        <v>18</v>
      </c>
      <c r="K53" s="6" t="s">
        <v>25</v>
      </c>
      <c r="L53" s="17" t="s">
        <v>71</v>
      </c>
      <c r="M53" s="8" t="s">
        <v>21</v>
      </c>
      <c r="N53" s="8" t="s">
        <v>72</v>
      </c>
    </row>
    <row r="54" spans="1:14" ht="30" customHeight="1" x14ac:dyDescent="0.25">
      <c r="A54" s="8">
        <v>36</v>
      </c>
      <c r="B54" s="8">
        <v>2024</v>
      </c>
      <c r="C54" s="8" t="s">
        <v>373</v>
      </c>
      <c r="D54" s="11" t="s">
        <v>374</v>
      </c>
      <c r="E54" s="15">
        <v>45310</v>
      </c>
      <c r="F54" s="8" t="s">
        <v>92</v>
      </c>
      <c r="G54" s="8">
        <v>3</v>
      </c>
      <c r="H54" s="26">
        <v>45404</v>
      </c>
      <c r="I54" s="22">
        <v>12397305</v>
      </c>
      <c r="J54" s="6" t="s">
        <v>18</v>
      </c>
      <c r="K54" s="6" t="s">
        <v>19</v>
      </c>
      <c r="L54" s="17" t="s">
        <v>375</v>
      </c>
      <c r="M54" s="8" t="s">
        <v>125</v>
      </c>
      <c r="N54" s="8" t="s">
        <v>376</v>
      </c>
    </row>
    <row r="55" spans="1:14" ht="30" customHeight="1" x14ac:dyDescent="0.25">
      <c r="A55" s="8">
        <v>37</v>
      </c>
      <c r="B55" s="8">
        <v>2024</v>
      </c>
      <c r="C55" s="8" t="s">
        <v>377</v>
      </c>
      <c r="D55" s="11" t="s">
        <v>378</v>
      </c>
      <c r="E55" s="15">
        <v>45308</v>
      </c>
      <c r="F55" s="8" t="s">
        <v>92</v>
      </c>
      <c r="G55" s="8">
        <v>3</v>
      </c>
      <c r="H55" s="26">
        <v>45404</v>
      </c>
      <c r="I55" s="22">
        <v>8425230</v>
      </c>
      <c r="J55" s="6" t="s">
        <v>18</v>
      </c>
      <c r="K55" s="6" t="s">
        <v>19</v>
      </c>
      <c r="L55" s="17" t="s">
        <v>379</v>
      </c>
      <c r="M55" s="8" t="s">
        <v>125</v>
      </c>
      <c r="N55" s="8" t="s">
        <v>380</v>
      </c>
    </row>
    <row r="56" spans="1:14" ht="30" customHeight="1" x14ac:dyDescent="0.25">
      <c r="A56" s="8">
        <v>38</v>
      </c>
      <c r="B56" s="8">
        <v>2024</v>
      </c>
      <c r="C56" s="8" t="s">
        <v>381</v>
      </c>
      <c r="D56" s="11" t="s">
        <v>382</v>
      </c>
      <c r="E56" s="15">
        <v>45309</v>
      </c>
      <c r="F56" s="8" t="s">
        <v>92</v>
      </c>
      <c r="G56" s="8">
        <v>3</v>
      </c>
      <c r="H56" s="26">
        <v>45405</v>
      </c>
      <c r="I56" s="22">
        <v>9858975</v>
      </c>
      <c r="J56" s="6" t="s">
        <v>18</v>
      </c>
      <c r="K56" s="6" t="s">
        <v>19</v>
      </c>
      <c r="L56" s="17" t="s">
        <v>383</v>
      </c>
      <c r="M56" s="8" t="s">
        <v>125</v>
      </c>
      <c r="N56" s="8" t="s">
        <v>384</v>
      </c>
    </row>
    <row r="57" spans="1:14" ht="30" customHeight="1" x14ac:dyDescent="0.25">
      <c r="A57" s="8">
        <v>39</v>
      </c>
      <c r="B57" s="8">
        <v>2024</v>
      </c>
      <c r="C57" s="8" t="s">
        <v>385</v>
      </c>
      <c r="D57" s="11" t="s">
        <v>386</v>
      </c>
      <c r="E57" s="15">
        <v>45303</v>
      </c>
      <c r="F57" s="8" t="s">
        <v>92</v>
      </c>
      <c r="G57" s="8">
        <v>3</v>
      </c>
      <c r="H57" s="26">
        <v>45396</v>
      </c>
      <c r="I57" s="22">
        <v>9858975</v>
      </c>
      <c r="J57" s="6" t="s">
        <v>18</v>
      </c>
      <c r="K57" s="6" t="s">
        <v>19</v>
      </c>
      <c r="L57" s="17" t="s">
        <v>387</v>
      </c>
      <c r="M57" s="8" t="s">
        <v>125</v>
      </c>
      <c r="N57" s="8" t="s">
        <v>388</v>
      </c>
    </row>
    <row r="58" spans="1:14" ht="30" customHeight="1" x14ac:dyDescent="0.25">
      <c r="A58" s="8">
        <v>40</v>
      </c>
      <c r="B58" s="8">
        <v>2023</v>
      </c>
      <c r="C58" s="8" t="s">
        <v>73</v>
      </c>
      <c r="D58" s="11" t="s">
        <v>74</v>
      </c>
      <c r="E58" s="15">
        <v>44931</v>
      </c>
      <c r="F58" s="8" t="s">
        <v>17</v>
      </c>
      <c r="G58" s="8">
        <v>345</v>
      </c>
      <c r="H58" s="26">
        <v>45280</v>
      </c>
      <c r="I58" s="22">
        <v>139333333</v>
      </c>
      <c r="J58" s="6" t="s">
        <v>18</v>
      </c>
      <c r="K58" s="6" t="s">
        <v>19</v>
      </c>
      <c r="L58" s="17" t="s">
        <v>75</v>
      </c>
      <c r="M58" s="8" t="s">
        <v>76</v>
      </c>
      <c r="N58" s="8" t="s">
        <v>77</v>
      </c>
    </row>
    <row r="59" spans="1:14" ht="30" customHeight="1" x14ac:dyDescent="0.25">
      <c r="A59" s="8">
        <v>40</v>
      </c>
      <c r="B59" s="8">
        <v>2024</v>
      </c>
      <c r="C59" s="8" t="s">
        <v>389</v>
      </c>
      <c r="D59" s="11" t="s">
        <v>390</v>
      </c>
      <c r="E59" s="15">
        <v>45308</v>
      </c>
      <c r="F59" s="8" t="s">
        <v>92</v>
      </c>
      <c r="G59" s="8">
        <v>3</v>
      </c>
      <c r="H59" s="26">
        <v>45405</v>
      </c>
      <c r="I59" s="22">
        <v>7874520</v>
      </c>
      <c r="J59" s="6" t="s">
        <v>18</v>
      </c>
      <c r="K59" s="6" t="s">
        <v>25</v>
      </c>
      <c r="L59" s="17" t="s">
        <v>391</v>
      </c>
      <c r="M59" s="8" t="s">
        <v>125</v>
      </c>
      <c r="N59" s="8" t="s">
        <v>392</v>
      </c>
    </row>
    <row r="60" spans="1:14" ht="30" customHeight="1" x14ac:dyDescent="0.25">
      <c r="A60" s="8">
        <v>41</v>
      </c>
      <c r="B60" s="8">
        <v>2023</v>
      </c>
      <c r="C60" s="8" t="s">
        <v>78</v>
      </c>
      <c r="D60" s="11" t="s">
        <v>79</v>
      </c>
      <c r="E60" s="15">
        <v>44931</v>
      </c>
      <c r="F60" s="8" t="s">
        <v>17</v>
      </c>
      <c r="G60" s="8">
        <v>345</v>
      </c>
      <c r="H60" s="26">
        <v>45280</v>
      </c>
      <c r="I60" s="22">
        <v>117420000</v>
      </c>
      <c r="J60" s="6" t="s">
        <v>18</v>
      </c>
      <c r="K60" s="6" t="s">
        <v>19</v>
      </c>
      <c r="L60" s="17" t="s">
        <v>80</v>
      </c>
      <c r="M60" s="8" t="s">
        <v>76</v>
      </c>
      <c r="N60" s="8" t="s">
        <v>81</v>
      </c>
    </row>
    <row r="61" spans="1:14" ht="30" customHeight="1" x14ac:dyDescent="0.25">
      <c r="A61" s="8">
        <v>41</v>
      </c>
      <c r="B61" s="8">
        <v>2024</v>
      </c>
      <c r="C61" s="8" t="s">
        <v>393</v>
      </c>
      <c r="D61" s="11" t="s">
        <v>394</v>
      </c>
      <c r="E61" s="15">
        <v>45308</v>
      </c>
      <c r="F61" s="8" t="s">
        <v>92</v>
      </c>
      <c r="G61" s="8">
        <v>3</v>
      </c>
      <c r="H61" s="26">
        <v>45406</v>
      </c>
      <c r="I61" s="22">
        <v>14274150</v>
      </c>
      <c r="J61" s="6" t="s">
        <v>18</v>
      </c>
      <c r="K61" s="6" t="s">
        <v>19</v>
      </c>
      <c r="L61" s="17" t="s">
        <v>395</v>
      </c>
      <c r="M61" s="8" t="s">
        <v>125</v>
      </c>
      <c r="N61" s="8" t="s">
        <v>396</v>
      </c>
    </row>
    <row r="62" spans="1:14" ht="30" customHeight="1" x14ac:dyDescent="0.25">
      <c r="A62" s="8">
        <v>42</v>
      </c>
      <c r="B62" s="8">
        <v>2024</v>
      </c>
      <c r="C62" s="8" t="s">
        <v>397</v>
      </c>
      <c r="D62" s="11" t="s">
        <v>398</v>
      </c>
      <c r="E62" s="15">
        <v>45309</v>
      </c>
      <c r="F62" s="8" t="s">
        <v>92</v>
      </c>
      <c r="G62" s="8">
        <v>3</v>
      </c>
      <c r="H62" s="26">
        <v>45404</v>
      </c>
      <c r="I62" s="22">
        <v>16147830</v>
      </c>
      <c r="J62" s="6" t="s">
        <v>18</v>
      </c>
      <c r="K62" s="6" t="s">
        <v>19</v>
      </c>
      <c r="L62" s="17" t="s">
        <v>399</v>
      </c>
      <c r="M62" s="8" t="s">
        <v>125</v>
      </c>
      <c r="N62" s="8" t="s">
        <v>400</v>
      </c>
    </row>
    <row r="63" spans="1:14" ht="30" customHeight="1" x14ac:dyDescent="0.25">
      <c r="A63" s="8">
        <v>43</v>
      </c>
      <c r="B63" s="8">
        <v>2024</v>
      </c>
      <c r="C63" s="8" t="s">
        <v>401</v>
      </c>
      <c r="D63" s="11" t="s">
        <v>402</v>
      </c>
      <c r="E63" s="15">
        <v>45309</v>
      </c>
      <c r="F63" s="8" t="s">
        <v>92</v>
      </c>
      <c r="G63" s="8">
        <v>3</v>
      </c>
      <c r="H63" s="26">
        <v>45404</v>
      </c>
      <c r="I63" s="22">
        <v>5750805</v>
      </c>
      <c r="J63" s="6" t="s">
        <v>18</v>
      </c>
      <c r="K63" s="6" t="s">
        <v>25</v>
      </c>
      <c r="L63" s="17" t="s">
        <v>403</v>
      </c>
      <c r="M63" s="8" t="s">
        <v>125</v>
      </c>
      <c r="N63" s="8" t="s">
        <v>404</v>
      </c>
    </row>
    <row r="64" spans="1:14" ht="30" customHeight="1" x14ac:dyDescent="0.25">
      <c r="A64" s="8">
        <v>44</v>
      </c>
      <c r="B64" s="8">
        <v>2024</v>
      </c>
      <c r="C64" s="8" t="s">
        <v>405</v>
      </c>
      <c r="D64" s="11" t="s">
        <v>406</v>
      </c>
      <c r="E64" s="15">
        <v>45308</v>
      </c>
      <c r="F64" s="8" t="s">
        <v>92</v>
      </c>
      <c r="G64" s="8">
        <v>3</v>
      </c>
      <c r="H64" s="26">
        <v>45404</v>
      </c>
      <c r="I64" s="22">
        <v>12397305</v>
      </c>
      <c r="J64" s="6" t="s">
        <v>18</v>
      </c>
      <c r="K64" s="6" t="s">
        <v>25</v>
      </c>
      <c r="L64" s="17" t="s">
        <v>407</v>
      </c>
      <c r="M64" s="8" t="s">
        <v>125</v>
      </c>
      <c r="N64" s="8" t="s">
        <v>408</v>
      </c>
    </row>
    <row r="65" spans="1:14" ht="30" customHeight="1" x14ac:dyDescent="0.25">
      <c r="A65" s="8">
        <v>45</v>
      </c>
      <c r="B65" s="8">
        <v>2024</v>
      </c>
      <c r="C65" s="8" t="s">
        <v>409</v>
      </c>
      <c r="D65" s="11" t="s">
        <v>410</v>
      </c>
      <c r="E65" s="15">
        <v>45313</v>
      </c>
      <c r="F65" s="8" t="s">
        <v>92</v>
      </c>
      <c r="G65" s="8">
        <v>3</v>
      </c>
      <c r="H65" s="26">
        <v>45404</v>
      </c>
      <c r="I65" s="22">
        <v>21889140</v>
      </c>
      <c r="J65" s="6" t="s">
        <v>18</v>
      </c>
      <c r="K65" s="6" t="s">
        <v>19</v>
      </c>
      <c r="L65" s="17" t="s">
        <v>411</v>
      </c>
      <c r="M65" s="8" t="s">
        <v>125</v>
      </c>
      <c r="N65" s="8" t="s">
        <v>412</v>
      </c>
    </row>
    <row r="66" spans="1:14" ht="30" customHeight="1" x14ac:dyDescent="0.25">
      <c r="A66" s="8">
        <v>46</v>
      </c>
      <c r="B66" s="8">
        <v>2024</v>
      </c>
      <c r="C66" s="8" t="s">
        <v>413</v>
      </c>
      <c r="D66" s="11" t="s">
        <v>414</v>
      </c>
      <c r="E66" s="15">
        <v>45303</v>
      </c>
      <c r="F66" s="8" t="s">
        <v>92</v>
      </c>
      <c r="G66" s="8">
        <v>3</v>
      </c>
      <c r="H66" s="26">
        <v>45397</v>
      </c>
      <c r="I66" s="22">
        <v>14274000</v>
      </c>
      <c r="J66" s="6" t="s">
        <v>18</v>
      </c>
      <c r="K66" s="6" t="s">
        <v>19</v>
      </c>
      <c r="L66" s="17" t="s">
        <v>415</v>
      </c>
      <c r="M66" s="8" t="s">
        <v>21</v>
      </c>
      <c r="N66" s="8" t="s">
        <v>416</v>
      </c>
    </row>
    <row r="67" spans="1:14" ht="30" customHeight="1" x14ac:dyDescent="0.25">
      <c r="A67" s="8">
        <v>47</v>
      </c>
      <c r="B67" s="8">
        <v>2024</v>
      </c>
      <c r="C67" s="8" t="s">
        <v>417</v>
      </c>
      <c r="D67" s="11" t="s">
        <v>418</v>
      </c>
      <c r="E67" s="15">
        <v>45308</v>
      </c>
      <c r="F67" s="8" t="s">
        <v>92</v>
      </c>
      <c r="G67" s="8">
        <v>3</v>
      </c>
      <c r="H67" s="26">
        <v>45404</v>
      </c>
      <c r="I67" s="22">
        <v>7706775</v>
      </c>
      <c r="J67" s="6" t="s">
        <v>18</v>
      </c>
      <c r="K67" s="6" t="s">
        <v>25</v>
      </c>
      <c r="L67" s="17" t="s">
        <v>419</v>
      </c>
      <c r="M67" s="8" t="s">
        <v>125</v>
      </c>
      <c r="N67" s="8" t="s">
        <v>420</v>
      </c>
    </row>
    <row r="68" spans="1:14" ht="30" customHeight="1" x14ac:dyDescent="0.25">
      <c r="A68" s="8">
        <v>48</v>
      </c>
      <c r="B68" s="8">
        <v>2024</v>
      </c>
      <c r="C68" s="8" t="s">
        <v>421</v>
      </c>
      <c r="D68" s="11" t="s">
        <v>422</v>
      </c>
      <c r="E68" s="15">
        <v>45309</v>
      </c>
      <c r="F68" s="8" t="s">
        <v>92</v>
      </c>
      <c r="G68" s="8">
        <v>3</v>
      </c>
      <c r="H68" s="26">
        <v>45404</v>
      </c>
      <c r="I68" s="22">
        <v>15707895</v>
      </c>
      <c r="J68" s="6" t="s">
        <v>18</v>
      </c>
      <c r="K68" s="6" t="s">
        <v>19</v>
      </c>
      <c r="L68" s="17" t="s">
        <v>423</v>
      </c>
      <c r="M68" s="8" t="s">
        <v>125</v>
      </c>
      <c r="N68" s="8" t="s">
        <v>424</v>
      </c>
    </row>
    <row r="69" spans="1:14" ht="30" customHeight="1" x14ac:dyDescent="0.25">
      <c r="A69" s="8">
        <v>49</v>
      </c>
      <c r="B69" s="8">
        <v>2024</v>
      </c>
      <c r="C69" s="8" t="s">
        <v>425</v>
      </c>
      <c r="D69" s="11" t="s">
        <v>426</v>
      </c>
      <c r="E69" s="15">
        <v>45308</v>
      </c>
      <c r="F69" s="8" t="s">
        <v>92</v>
      </c>
      <c r="G69" s="8">
        <v>3</v>
      </c>
      <c r="H69" s="26">
        <v>45405</v>
      </c>
      <c r="I69" s="22">
        <v>5750805</v>
      </c>
      <c r="J69" s="6" t="s">
        <v>18</v>
      </c>
      <c r="K69" s="6" t="s">
        <v>25</v>
      </c>
      <c r="L69" s="17" t="s">
        <v>427</v>
      </c>
      <c r="M69" s="8" t="s">
        <v>125</v>
      </c>
      <c r="N69" s="8" t="s">
        <v>428</v>
      </c>
    </row>
    <row r="70" spans="1:14" ht="30" customHeight="1" x14ac:dyDescent="0.25">
      <c r="A70" s="8">
        <v>50</v>
      </c>
      <c r="B70" s="8">
        <v>2024</v>
      </c>
      <c r="C70" s="8" t="s">
        <v>429</v>
      </c>
      <c r="D70" s="11" t="s">
        <v>430</v>
      </c>
      <c r="E70" s="15">
        <v>45308</v>
      </c>
      <c r="F70" s="8" t="s">
        <v>92</v>
      </c>
      <c r="G70" s="8">
        <v>3</v>
      </c>
      <c r="H70" s="26">
        <v>45404</v>
      </c>
      <c r="I70" s="22">
        <v>16147830</v>
      </c>
      <c r="J70" s="6" t="s">
        <v>18</v>
      </c>
      <c r="K70" s="6" t="s">
        <v>19</v>
      </c>
      <c r="L70" s="17" t="s">
        <v>431</v>
      </c>
      <c r="M70" s="8" t="s">
        <v>125</v>
      </c>
      <c r="N70" s="8" t="s">
        <v>432</v>
      </c>
    </row>
    <row r="71" spans="1:14" ht="30" customHeight="1" x14ac:dyDescent="0.25">
      <c r="A71" s="8">
        <v>51</v>
      </c>
      <c r="B71" s="8">
        <v>2023</v>
      </c>
      <c r="C71" s="8" t="s">
        <v>82</v>
      </c>
      <c r="D71" s="11" t="s">
        <v>83</v>
      </c>
      <c r="E71" s="15">
        <v>44932</v>
      </c>
      <c r="F71" s="8" t="s">
        <v>17</v>
      </c>
      <c r="G71" s="8">
        <v>345</v>
      </c>
      <c r="H71" s="26">
        <v>45284</v>
      </c>
      <c r="I71" s="22">
        <v>28284633</v>
      </c>
      <c r="J71" s="6" t="s">
        <v>18</v>
      </c>
      <c r="K71" s="6" t="s">
        <v>25</v>
      </c>
      <c r="L71" s="17" t="s">
        <v>84</v>
      </c>
      <c r="M71" s="8" t="s">
        <v>21</v>
      </c>
      <c r="N71" s="8" t="s">
        <v>85</v>
      </c>
    </row>
    <row r="72" spans="1:14" ht="30" customHeight="1" x14ac:dyDescent="0.25">
      <c r="A72" s="8">
        <v>51</v>
      </c>
      <c r="B72" s="8">
        <v>2024</v>
      </c>
      <c r="C72" s="8" t="s">
        <v>433</v>
      </c>
      <c r="D72" s="11" t="s">
        <v>434</v>
      </c>
      <c r="E72" s="15">
        <v>45309</v>
      </c>
      <c r="F72" s="8" t="s">
        <v>92</v>
      </c>
      <c r="G72" s="8">
        <v>3</v>
      </c>
      <c r="H72" s="26">
        <v>45404</v>
      </c>
      <c r="I72" s="22">
        <v>14274150</v>
      </c>
      <c r="J72" s="6" t="s">
        <v>18</v>
      </c>
      <c r="K72" s="6" t="s">
        <v>19</v>
      </c>
      <c r="L72" s="17" t="s">
        <v>435</v>
      </c>
      <c r="M72" s="8" t="s">
        <v>125</v>
      </c>
      <c r="N72" s="8" t="s">
        <v>436</v>
      </c>
    </row>
    <row r="73" spans="1:14" ht="30" customHeight="1" x14ac:dyDescent="0.25">
      <c r="A73" s="8">
        <v>52</v>
      </c>
      <c r="B73" s="8">
        <v>2024</v>
      </c>
      <c r="C73" s="8" t="s">
        <v>437</v>
      </c>
      <c r="D73" s="11" t="s">
        <v>438</v>
      </c>
      <c r="E73" s="15">
        <v>45303</v>
      </c>
      <c r="F73" s="8" t="s">
        <v>92</v>
      </c>
      <c r="G73" s="8">
        <v>3</v>
      </c>
      <c r="H73" s="26">
        <v>45397</v>
      </c>
      <c r="I73" s="22">
        <v>14274000</v>
      </c>
      <c r="J73" s="6" t="s">
        <v>18</v>
      </c>
      <c r="K73" s="6" t="s">
        <v>19</v>
      </c>
      <c r="L73" s="17" t="s">
        <v>439</v>
      </c>
      <c r="M73" s="8" t="s">
        <v>21</v>
      </c>
      <c r="N73" s="8" t="s">
        <v>440</v>
      </c>
    </row>
    <row r="74" spans="1:14" ht="30" customHeight="1" x14ac:dyDescent="0.25">
      <c r="A74" s="8">
        <v>53</v>
      </c>
      <c r="B74" s="8">
        <v>2024</v>
      </c>
      <c r="C74" s="8" t="s">
        <v>441</v>
      </c>
      <c r="D74" s="11" t="s">
        <v>442</v>
      </c>
      <c r="E74" s="15">
        <v>45307</v>
      </c>
      <c r="F74" s="8" t="s">
        <v>92</v>
      </c>
      <c r="G74" s="8">
        <v>3</v>
      </c>
      <c r="H74" s="26">
        <v>45404</v>
      </c>
      <c r="I74" s="22">
        <v>9858975</v>
      </c>
      <c r="J74" s="6" t="s">
        <v>18</v>
      </c>
      <c r="K74" s="6" t="s">
        <v>19</v>
      </c>
      <c r="L74" s="17" t="s">
        <v>443</v>
      </c>
      <c r="M74" s="8" t="s">
        <v>21</v>
      </c>
      <c r="N74" s="8" t="s">
        <v>444</v>
      </c>
    </row>
    <row r="75" spans="1:14" ht="30" customHeight="1" x14ac:dyDescent="0.25">
      <c r="A75" s="8">
        <v>54</v>
      </c>
      <c r="B75" s="8">
        <v>2023</v>
      </c>
      <c r="C75" s="8" t="s">
        <v>86</v>
      </c>
      <c r="D75" s="11" t="s">
        <v>87</v>
      </c>
      <c r="E75" s="15">
        <v>44936</v>
      </c>
      <c r="F75" s="8" t="s">
        <v>17</v>
      </c>
      <c r="G75" s="8">
        <v>345</v>
      </c>
      <c r="H75" s="26">
        <v>45285</v>
      </c>
      <c r="I75" s="22">
        <v>28526900</v>
      </c>
      <c r="J75" s="6" t="s">
        <v>18</v>
      </c>
      <c r="K75" s="6" t="s">
        <v>25</v>
      </c>
      <c r="L75" s="17" t="s">
        <v>88</v>
      </c>
      <c r="M75" s="8" t="s">
        <v>21</v>
      </c>
      <c r="N75" s="8" t="s">
        <v>89</v>
      </c>
    </row>
    <row r="76" spans="1:14" ht="30" customHeight="1" x14ac:dyDescent="0.25">
      <c r="A76" s="8">
        <v>54</v>
      </c>
      <c r="B76" s="8">
        <v>2024</v>
      </c>
      <c r="C76" s="8" t="s">
        <v>445</v>
      </c>
      <c r="D76" s="11" t="s">
        <v>446</v>
      </c>
      <c r="E76" s="15">
        <v>45308</v>
      </c>
      <c r="F76" s="8" t="s">
        <v>92</v>
      </c>
      <c r="G76" s="8">
        <v>3</v>
      </c>
      <c r="H76" s="26">
        <v>45406</v>
      </c>
      <c r="I76" s="22">
        <v>23471400</v>
      </c>
      <c r="J76" s="6" t="s">
        <v>18</v>
      </c>
      <c r="K76" s="6" t="s">
        <v>19</v>
      </c>
      <c r="L76" s="17" t="s">
        <v>447</v>
      </c>
      <c r="M76" s="8" t="s">
        <v>21</v>
      </c>
      <c r="N76" s="8" t="s">
        <v>448</v>
      </c>
    </row>
    <row r="77" spans="1:14" ht="30" customHeight="1" x14ac:dyDescent="0.25">
      <c r="A77" s="8">
        <v>55</v>
      </c>
      <c r="B77" s="8">
        <v>2023</v>
      </c>
      <c r="C77" s="8" t="s">
        <v>90</v>
      </c>
      <c r="D77" s="11" t="s">
        <v>91</v>
      </c>
      <c r="E77" s="15">
        <v>44932</v>
      </c>
      <c r="F77" s="8" t="s">
        <v>92</v>
      </c>
      <c r="G77" s="8">
        <v>10</v>
      </c>
      <c r="H77" s="26">
        <v>45239</v>
      </c>
      <c r="I77" s="22">
        <v>36525000</v>
      </c>
      <c r="J77" s="6" t="s">
        <v>18</v>
      </c>
      <c r="K77" s="6" t="s">
        <v>25</v>
      </c>
      <c r="L77" s="17" t="s">
        <v>93</v>
      </c>
      <c r="M77" s="8" t="s">
        <v>76</v>
      </c>
      <c r="N77" s="8" t="s">
        <v>94</v>
      </c>
    </row>
    <row r="78" spans="1:14" ht="30" customHeight="1" x14ac:dyDescent="0.25">
      <c r="A78" s="8">
        <v>55</v>
      </c>
      <c r="B78" s="8">
        <v>2024</v>
      </c>
      <c r="C78" s="8" t="s">
        <v>449</v>
      </c>
      <c r="D78" s="11" t="s">
        <v>450</v>
      </c>
      <c r="E78" s="15">
        <v>45310</v>
      </c>
      <c r="F78" s="8" t="s">
        <v>92</v>
      </c>
      <c r="G78" s="8">
        <v>3</v>
      </c>
      <c r="H78" s="26">
        <v>45407</v>
      </c>
      <c r="I78" s="22">
        <v>11001540</v>
      </c>
      <c r="J78" s="6" t="s">
        <v>18</v>
      </c>
      <c r="K78" s="6" t="s">
        <v>19</v>
      </c>
      <c r="L78" s="17" t="s">
        <v>451</v>
      </c>
      <c r="M78" s="8" t="s">
        <v>125</v>
      </c>
      <c r="N78" s="8" t="s">
        <v>452</v>
      </c>
    </row>
    <row r="79" spans="1:14" ht="30" customHeight="1" x14ac:dyDescent="0.25">
      <c r="A79" s="8">
        <v>56</v>
      </c>
      <c r="B79" s="8">
        <v>2024</v>
      </c>
      <c r="C79" s="8" t="s">
        <v>453</v>
      </c>
      <c r="D79" s="11" t="s">
        <v>454</v>
      </c>
      <c r="E79" s="15">
        <v>45310</v>
      </c>
      <c r="F79" s="8" t="s">
        <v>92</v>
      </c>
      <c r="G79" s="8">
        <v>3</v>
      </c>
      <c r="H79" s="26">
        <v>45405</v>
      </c>
      <c r="I79" s="22">
        <v>11001540</v>
      </c>
      <c r="J79" s="6" t="s">
        <v>18</v>
      </c>
      <c r="K79" s="6" t="s">
        <v>19</v>
      </c>
      <c r="L79" s="17" t="s">
        <v>455</v>
      </c>
      <c r="M79" s="8" t="s">
        <v>125</v>
      </c>
      <c r="N79" s="8" t="s">
        <v>456</v>
      </c>
    </row>
    <row r="80" spans="1:14" ht="30" customHeight="1" x14ac:dyDescent="0.25">
      <c r="A80" s="8">
        <v>57</v>
      </c>
      <c r="B80" s="8">
        <v>2024</v>
      </c>
      <c r="C80" s="8" t="s">
        <v>457</v>
      </c>
      <c r="D80" s="11" t="s">
        <v>458</v>
      </c>
      <c r="E80" s="15">
        <v>45307</v>
      </c>
      <c r="F80" s="8" t="s">
        <v>92</v>
      </c>
      <c r="G80" s="8">
        <v>3</v>
      </c>
      <c r="H80" s="26">
        <v>45404</v>
      </c>
      <c r="I80" s="22">
        <v>16147800</v>
      </c>
      <c r="J80" s="6" t="s">
        <v>18</v>
      </c>
      <c r="K80" s="6" t="s">
        <v>19</v>
      </c>
      <c r="L80" s="17" t="s">
        <v>459</v>
      </c>
      <c r="M80" s="8" t="s">
        <v>21</v>
      </c>
      <c r="N80" s="8" t="s">
        <v>460</v>
      </c>
    </row>
    <row r="81" spans="1:14" ht="30" customHeight="1" x14ac:dyDescent="0.25">
      <c r="A81" s="8">
        <v>58</v>
      </c>
      <c r="B81" s="8">
        <v>2024</v>
      </c>
      <c r="C81" s="8" t="s">
        <v>461</v>
      </c>
      <c r="D81" s="11" t="s">
        <v>462</v>
      </c>
      <c r="E81" s="15">
        <v>45310</v>
      </c>
      <c r="F81" s="8" t="s">
        <v>92</v>
      </c>
      <c r="G81" s="8">
        <v>3</v>
      </c>
      <c r="H81" s="26">
        <v>45404</v>
      </c>
      <c r="I81" s="22">
        <v>7874520</v>
      </c>
      <c r="J81" s="6" t="s">
        <v>18</v>
      </c>
      <c r="K81" s="6" t="s">
        <v>25</v>
      </c>
      <c r="L81" s="17" t="s">
        <v>463</v>
      </c>
      <c r="M81" s="8" t="s">
        <v>125</v>
      </c>
      <c r="N81" s="8" t="s">
        <v>464</v>
      </c>
    </row>
    <row r="82" spans="1:14" ht="30" customHeight="1" x14ac:dyDescent="0.25">
      <c r="A82" s="8">
        <v>59</v>
      </c>
      <c r="B82" s="8">
        <v>2024</v>
      </c>
      <c r="C82" s="8" t="s">
        <v>465</v>
      </c>
      <c r="D82" s="11" t="s">
        <v>466</v>
      </c>
      <c r="E82" s="15">
        <v>45309</v>
      </c>
      <c r="F82" s="8" t="s">
        <v>92</v>
      </c>
      <c r="G82" s="8">
        <v>3</v>
      </c>
      <c r="H82" s="26">
        <v>45404</v>
      </c>
      <c r="I82" s="22">
        <v>11001540</v>
      </c>
      <c r="J82" s="6" t="s">
        <v>18</v>
      </c>
      <c r="K82" s="6" t="s">
        <v>19</v>
      </c>
      <c r="L82" s="17" t="s">
        <v>455</v>
      </c>
      <c r="M82" s="8" t="s">
        <v>125</v>
      </c>
      <c r="N82" s="8" t="s">
        <v>467</v>
      </c>
    </row>
    <row r="83" spans="1:14" ht="30" customHeight="1" x14ac:dyDescent="0.25">
      <c r="A83" s="8">
        <v>60</v>
      </c>
      <c r="B83" s="8">
        <v>2024</v>
      </c>
      <c r="C83" s="8" t="s">
        <v>468</v>
      </c>
      <c r="D83" s="11" t="s">
        <v>469</v>
      </c>
      <c r="E83" s="15">
        <v>45311</v>
      </c>
      <c r="F83" s="8" t="s">
        <v>470</v>
      </c>
      <c r="G83" s="8">
        <v>98</v>
      </c>
      <c r="H83" s="26">
        <v>45412</v>
      </c>
      <c r="I83" s="22">
        <v>21670544</v>
      </c>
      <c r="J83" s="6" t="s">
        <v>18</v>
      </c>
      <c r="K83" s="6" t="s">
        <v>19</v>
      </c>
      <c r="L83" s="17" t="s">
        <v>471</v>
      </c>
      <c r="M83" s="8" t="s">
        <v>472</v>
      </c>
      <c r="N83" s="8" t="s">
        <v>473</v>
      </c>
    </row>
    <row r="84" spans="1:14" ht="30" customHeight="1" x14ac:dyDescent="0.25">
      <c r="A84" s="8">
        <v>61</v>
      </c>
      <c r="B84" s="8">
        <v>2024</v>
      </c>
      <c r="C84" s="8" t="s">
        <v>474</v>
      </c>
      <c r="D84" s="11" t="s">
        <v>475</v>
      </c>
      <c r="E84" s="15">
        <v>45308</v>
      </c>
      <c r="F84" s="8" t="s">
        <v>470</v>
      </c>
      <c r="G84" s="8">
        <v>104</v>
      </c>
      <c r="H84" s="26">
        <v>45418</v>
      </c>
      <c r="I84" s="22">
        <v>21911084</v>
      </c>
      <c r="J84" s="6" t="s">
        <v>18</v>
      </c>
      <c r="K84" s="6" t="s">
        <v>19</v>
      </c>
      <c r="L84" s="17" t="s">
        <v>476</v>
      </c>
      <c r="M84" s="8" t="s">
        <v>59</v>
      </c>
      <c r="N84" s="8" t="s">
        <v>477</v>
      </c>
    </row>
    <row r="85" spans="1:14" ht="30" customHeight="1" x14ac:dyDescent="0.25">
      <c r="A85" s="8">
        <v>62</v>
      </c>
      <c r="B85" s="8">
        <v>2024</v>
      </c>
      <c r="C85" s="8" t="s">
        <v>478</v>
      </c>
      <c r="D85" s="11" t="s">
        <v>479</v>
      </c>
      <c r="E85" s="15">
        <v>45308</v>
      </c>
      <c r="F85" s="8" t="s">
        <v>470</v>
      </c>
      <c r="G85" s="8">
        <v>104</v>
      </c>
      <c r="H85" s="26">
        <v>45418</v>
      </c>
      <c r="I85" s="22">
        <v>27122784</v>
      </c>
      <c r="J85" s="6" t="s">
        <v>18</v>
      </c>
      <c r="K85" s="6" t="s">
        <v>19</v>
      </c>
      <c r="L85" s="17" t="s">
        <v>480</v>
      </c>
      <c r="M85" s="8" t="s">
        <v>59</v>
      </c>
      <c r="N85" s="8" t="s">
        <v>481</v>
      </c>
    </row>
    <row r="86" spans="1:14" ht="30" customHeight="1" x14ac:dyDescent="0.25">
      <c r="A86" s="8">
        <v>63</v>
      </c>
      <c r="B86" s="8">
        <v>2023</v>
      </c>
      <c r="C86" s="8" t="s">
        <v>95</v>
      </c>
      <c r="D86" s="11" t="s">
        <v>96</v>
      </c>
      <c r="E86" s="15">
        <v>44938</v>
      </c>
      <c r="F86" s="8" t="s">
        <v>17</v>
      </c>
      <c r="G86" s="8">
        <v>349</v>
      </c>
      <c r="H86" s="26">
        <v>45290</v>
      </c>
      <c r="I86" s="22">
        <v>93659300</v>
      </c>
      <c r="J86" s="6" t="s">
        <v>18</v>
      </c>
      <c r="K86" s="6" t="s">
        <v>19</v>
      </c>
      <c r="L86" s="17" t="s">
        <v>97</v>
      </c>
      <c r="M86" s="8" t="s">
        <v>98</v>
      </c>
      <c r="N86" s="8" t="s">
        <v>99</v>
      </c>
    </row>
    <row r="87" spans="1:14" ht="30" customHeight="1" x14ac:dyDescent="0.25">
      <c r="A87" s="8">
        <v>63</v>
      </c>
      <c r="B87" s="8">
        <v>2024</v>
      </c>
      <c r="C87" s="8" t="s">
        <v>482</v>
      </c>
      <c r="D87" s="11" t="s">
        <v>483</v>
      </c>
      <c r="E87" s="15">
        <v>45313</v>
      </c>
      <c r="F87" s="8" t="s">
        <v>470</v>
      </c>
      <c r="G87" s="8">
        <v>98</v>
      </c>
      <c r="H87" s="26">
        <v>45412</v>
      </c>
      <c r="I87" s="22">
        <v>10735328</v>
      </c>
      <c r="J87" s="6" t="s">
        <v>18</v>
      </c>
      <c r="K87" s="6" t="s">
        <v>19</v>
      </c>
      <c r="L87" s="17" t="s">
        <v>484</v>
      </c>
      <c r="M87" s="8" t="s">
        <v>472</v>
      </c>
      <c r="N87" s="8" t="s">
        <v>485</v>
      </c>
    </row>
    <row r="88" spans="1:14" ht="30" customHeight="1" x14ac:dyDescent="0.25">
      <c r="A88" s="8">
        <v>64</v>
      </c>
      <c r="B88" s="8">
        <v>2023</v>
      </c>
      <c r="C88" s="8" t="s">
        <v>100</v>
      </c>
      <c r="D88" s="11" t="s">
        <v>101</v>
      </c>
      <c r="E88" s="15">
        <v>44937</v>
      </c>
      <c r="F88" s="8" t="s">
        <v>17</v>
      </c>
      <c r="G88" s="8">
        <v>349</v>
      </c>
      <c r="H88" s="26">
        <v>45290</v>
      </c>
      <c r="I88" s="22">
        <v>61235767</v>
      </c>
      <c r="J88" s="6" t="s">
        <v>18</v>
      </c>
      <c r="K88" s="6" t="s">
        <v>19</v>
      </c>
      <c r="L88" s="17" t="s">
        <v>102</v>
      </c>
      <c r="M88" s="8" t="s">
        <v>98</v>
      </c>
      <c r="N88" s="8" t="s">
        <v>103</v>
      </c>
    </row>
    <row r="89" spans="1:14" ht="30" customHeight="1" x14ac:dyDescent="0.25">
      <c r="A89" s="8">
        <v>64</v>
      </c>
      <c r="B89" s="8">
        <v>2024</v>
      </c>
      <c r="C89" s="8" t="str">
        <f>VLOOKUP($A89,'[1]2024'!$F$3:$DG$282,2,0)</f>
        <v>PA-064-2024</v>
      </c>
      <c r="D89" s="11" t="str">
        <f>VLOOKUP($A89,'[1]2024'!$F$3:$DG$282,7,0)</f>
        <v>PAOLA ANDREA SANCHEZ BRAUSSIN</v>
      </c>
      <c r="E89" s="15">
        <f>VLOOKUP($A89,'[1]2024'!$F$3:$DG$282,30,0)</f>
        <v>45310</v>
      </c>
      <c r="F89" s="8" t="str">
        <f>VLOOKUP($A89,'[1]2024'!$F$3:$DG$282,32,0)</f>
        <v>2 2. Meses</v>
      </c>
      <c r="G89" s="8">
        <f>VLOOKUP($A89,'[1]2024'!$F$3:$DG$282,33,0)</f>
        <v>3</v>
      </c>
      <c r="H89" s="26">
        <f>VLOOKUP($A89,'[1]2024'!$F$3:$DG$282,35,0)</f>
        <v>45412</v>
      </c>
      <c r="I89" s="22">
        <f>VLOOKUP($A89,'[1]2024'!$F$3:$DG$282,37,0)</f>
        <v>5750805</v>
      </c>
      <c r="J89" s="6" t="str">
        <f>VLOOKUP($A89,'[1]2024'!$F$3:$DG$282,42,0)</f>
        <v>17 17. Contrato de Prestación de Servicios</v>
      </c>
      <c r="K89" s="6" t="str">
        <f>VLOOKUP($A89,'[1]2024'!$F$3:$DG$282,44,0)</f>
        <v xml:space="preserve">33 33-Servicios Apoyo a la Gestion de la Entidad (servicios administrativos) </v>
      </c>
      <c r="L89" s="17" t="str">
        <f>VLOOKUP($A89,'[1]2024'!$F$3:$DG$282,50,0)</f>
        <v>PRESTAR SERVICIOS PARA GESTIONAR, SUMINISTRAR INFORMACIONN Y EMITIR RESPUESTA A LAS SOLICITUDES DE ATENCION A DENUNCIAS DE MALTRATO ANIMAL Y URGENCIAS Y EMERGENCIAS VETERINARIAS, PRESENTADAS POR LA CIUDADANlA EN EL MARCO DE LA PROTECCION Y BIENESTAR ANIMAL</v>
      </c>
      <c r="M89" s="8" t="str">
        <f>VLOOKUP($A89,'[1]2024'!$F$3:$DG$282,52,0)</f>
        <v>SUBDIRECCIÓN DE ATENCION A LA FAUNA</v>
      </c>
      <c r="N89" s="8" t="str">
        <f>VLOOKUP($A89,'[1]2024'!$F$3:$DG$282,29,0)</f>
        <v>https://community.secop.gov.co/Public/Tendering/ContractNoticePhases/View?PPI=CO1.PPI.29303860&amp;isFromPublicArea=True&amp;isModal=False</v>
      </c>
    </row>
    <row r="90" spans="1:14" ht="30" customHeight="1" x14ac:dyDescent="0.25">
      <c r="A90" s="8">
        <v>65</v>
      </c>
      <c r="B90" s="8">
        <v>2023</v>
      </c>
      <c r="C90" s="8" t="s">
        <v>104</v>
      </c>
      <c r="D90" s="11" t="s">
        <v>105</v>
      </c>
      <c r="E90" s="15">
        <v>44937</v>
      </c>
      <c r="F90" s="8" t="s">
        <v>17</v>
      </c>
      <c r="G90" s="8">
        <v>349</v>
      </c>
      <c r="H90" s="26">
        <v>45290</v>
      </c>
      <c r="I90" s="22">
        <v>79761267</v>
      </c>
      <c r="J90" s="6" t="s">
        <v>18</v>
      </c>
      <c r="K90" s="6" t="s">
        <v>19</v>
      </c>
      <c r="L90" s="17" t="s">
        <v>106</v>
      </c>
      <c r="M90" s="8" t="s">
        <v>98</v>
      </c>
      <c r="N90" s="8" t="s">
        <v>107</v>
      </c>
    </row>
    <row r="91" spans="1:14" ht="30" customHeight="1" x14ac:dyDescent="0.25">
      <c r="A91" s="8">
        <v>65</v>
      </c>
      <c r="B91" s="8">
        <v>2024</v>
      </c>
      <c r="C91" s="8" t="s">
        <v>486</v>
      </c>
      <c r="D91" s="11" t="s">
        <v>487</v>
      </c>
      <c r="E91" s="15">
        <v>45310</v>
      </c>
      <c r="F91" s="8" t="s">
        <v>92</v>
      </c>
      <c r="G91" s="8">
        <v>3</v>
      </c>
      <c r="H91" s="26">
        <v>45405</v>
      </c>
      <c r="I91" s="22">
        <v>19901520</v>
      </c>
      <c r="J91" s="6" t="s">
        <v>18</v>
      </c>
      <c r="K91" s="6" t="s">
        <v>19</v>
      </c>
      <c r="L91" s="17" t="s">
        <v>488</v>
      </c>
      <c r="M91" s="8" t="s">
        <v>125</v>
      </c>
      <c r="N91" s="8" t="s">
        <v>489</v>
      </c>
    </row>
    <row r="92" spans="1:14" ht="30" customHeight="1" x14ac:dyDescent="0.25">
      <c r="A92" s="8">
        <v>66</v>
      </c>
      <c r="B92" s="8">
        <v>2024</v>
      </c>
      <c r="C92" s="8" t="s">
        <v>490</v>
      </c>
      <c r="D92" s="11" t="s">
        <v>491</v>
      </c>
      <c r="E92" s="15">
        <v>45313</v>
      </c>
      <c r="F92" s="8" t="s">
        <v>92</v>
      </c>
      <c r="G92" s="8">
        <v>3</v>
      </c>
      <c r="H92" s="26">
        <v>45404</v>
      </c>
      <c r="I92" s="22">
        <v>14274150</v>
      </c>
      <c r="J92" s="6" t="s">
        <v>18</v>
      </c>
      <c r="K92" s="6" t="s">
        <v>19</v>
      </c>
      <c r="L92" s="17" t="s">
        <v>492</v>
      </c>
      <c r="M92" s="8" t="s">
        <v>125</v>
      </c>
      <c r="N92" s="8" t="s">
        <v>493</v>
      </c>
    </row>
    <row r="93" spans="1:14" ht="30" customHeight="1" x14ac:dyDescent="0.25">
      <c r="A93" s="8">
        <v>67</v>
      </c>
      <c r="B93" s="8">
        <v>2024</v>
      </c>
      <c r="C93" s="8" t="s">
        <v>494</v>
      </c>
      <c r="D93" s="11" t="s">
        <v>495</v>
      </c>
      <c r="E93" s="15">
        <v>45310</v>
      </c>
      <c r="F93" s="8" t="s">
        <v>92</v>
      </c>
      <c r="G93" s="8">
        <v>3</v>
      </c>
      <c r="H93" s="26">
        <v>45407</v>
      </c>
      <c r="I93" s="22">
        <v>5750805</v>
      </c>
      <c r="J93" s="6" t="s">
        <v>18</v>
      </c>
      <c r="K93" s="6" t="s">
        <v>25</v>
      </c>
      <c r="L93" s="17" t="s">
        <v>496</v>
      </c>
      <c r="M93" s="8" t="s">
        <v>125</v>
      </c>
      <c r="N93" s="8" t="s">
        <v>497</v>
      </c>
    </row>
    <row r="94" spans="1:14" ht="30" customHeight="1" x14ac:dyDescent="0.25">
      <c r="A94" s="8">
        <v>68</v>
      </c>
      <c r="B94" s="8">
        <v>2024</v>
      </c>
      <c r="C94" s="8" t="s">
        <v>498</v>
      </c>
      <c r="D94" s="11" t="s">
        <v>499</v>
      </c>
      <c r="E94" s="15">
        <v>45310</v>
      </c>
      <c r="F94" s="8" t="s">
        <v>92</v>
      </c>
      <c r="G94" s="8">
        <v>3</v>
      </c>
      <c r="H94" s="26">
        <v>45404</v>
      </c>
      <c r="I94" s="22">
        <v>21889140</v>
      </c>
      <c r="J94" s="6" t="s">
        <v>18</v>
      </c>
      <c r="K94" s="6" t="s">
        <v>19</v>
      </c>
      <c r="L94" s="17" t="s">
        <v>500</v>
      </c>
      <c r="M94" s="8" t="s">
        <v>125</v>
      </c>
      <c r="N94" s="8" t="s">
        <v>501</v>
      </c>
    </row>
    <row r="95" spans="1:14" ht="30" customHeight="1" x14ac:dyDescent="0.25">
      <c r="A95" s="8">
        <v>69</v>
      </c>
      <c r="B95" s="8">
        <v>2024</v>
      </c>
      <c r="C95" s="8" t="s">
        <v>502</v>
      </c>
      <c r="D95" s="11" t="s">
        <v>503</v>
      </c>
      <c r="E95" s="15">
        <v>45314</v>
      </c>
      <c r="F95" s="8" t="s">
        <v>470</v>
      </c>
      <c r="G95" s="8">
        <v>98</v>
      </c>
      <c r="H95" s="26">
        <v>45412</v>
      </c>
      <c r="I95" s="22">
        <v>11979455</v>
      </c>
      <c r="J95" s="6" t="s">
        <v>18</v>
      </c>
      <c r="K95" s="6" t="s">
        <v>19</v>
      </c>
      <c r="L95" s="17" t="s">
        <v>504</v>
      </c>
      <c r="M95" s="8" t="s">
        <v>505</v>
      </c>
      <c r="N95" s="8" t="s">
        <v>506</v>
      </c>
    </row>
    <row r="96" spans="1:14" ht="30" customHeight="1" x14ac:dyDescent="0.25">
      <c r="A96" s="8">
        <v>70</v>
      </c>
      <c r="B96" s="8">
        <v>2024</v>
      </c>
      <c r="C96" s="8" t="s">
        <v>507</v>
      </c>
      <c r="D96" s="11" t="s">
        <v>508</v>
      </c>
      <c r="E96" s="15">
        <v>45314</v>
      </c>
      <c r="F96" s="8" t="s">
        <v>470</v>
      </c>
      <c r="G96" s="8">
        <v>98</v>
      </c>
      <c r="H96" s="26">
        <v>45413</v>
      </c>
      <c r="I96" s="22">
        <v>11979455</v>
      </c>
      <c r="J96" s="6" t="s">
        <v>18</v>
      </c>
      <c r="K96" s="6" t="s">
        <v>19</v>
      </c>
      <c r="L96" s="17" t="s">
        <v>509</v>
      </c>
      <c r="M96" s="8" t="s">
        <v>505</v>
      </c>
      <c r="N96" s="8" t="s">
        <v>510</v>
      </c>
    </row>
    <row r="97" spans="1:14" ht="30" customHeight="1" x14ac:dyDescent="0.25">
      <c r="A97" s="8">
        <v>71</v>
      </c>
      <c r="B97" s="8">
        <v>2024</v>
      </c>
      <c r="C97" s="8" t="s">
        <v>511</v>
      </c>
      <c r="D97" s="11" t="s">
        <v>512</v>
      </c>
      <c r="E97" s="15">
        <v>45314</v>
      </c>
      <c r="F97" s="8" t="s">
        <v>470</v>
      </c>
      <c r="G97" s="8">
        <v>98</v>
      </c>
      <c r="H97" s="26">
        <v>45412</v>
      </c>
      <c r="I97" s="22">
        <v>11979455</v>
      </c>
      <c r="J97" s="6" t="s">
        <v>18</v>
      </c>
      <c r="K97" s="6" t="s">
        <v>19</v>
      </c>
      <c r="L97" s="17" t="s">
        <v>513</v>
      </c>
      <c r="M97" s="8" t="s">
        <v>505</v>
      </c>
      <c r="N97" s="8" t="s">
        <v>514</v>
      </c>
    </row>
    <row r="98" spans="1:14" ht="30" customHeight="1" x14ac:dyDescent="0.25">
      <c r="A98" s="8">
        <v>73</v>
      </c>
      <c r="B98" s="8">
        <v>2024</v>
      </c>
      <c r="C98" s="8" t="s">
        <v>515</v>
      </c>
      <c r="D98" s="11" t="s">
        <v>516</v>
      </c>
      <c r="E98" s="15">
        <v>45313</v>
      </c>
      <c r="F98" s="8" t="s">
        <v>92</v>
      </c>
      <c r="G98" s="8">
        <v>3</v>
      </c>
      <c r="H98" s="26">
        <v>45407</v>
      </c>
      <c r="I98" s="22">
        <v>5750805</v>
      </c>
      <c r="J98" s="6" t="s">
        <v>18</v>
      </c>
      <c r="K98" s="6" t="s">
        <v>25</v>
      </c>
      <c r="L98" s="17" t="s">
        <v>517</v>
      </c>
      <c r="M98" s="8" t="s">
        <v>125</v>
      </c>
      <c r="N98" s="8" t="s">
        <v>518</v>
      </c>
    </row>
    <row r="99" spans="1:14" ht="30" customHeight="1" x14ac:dyDescent="0.25">
      <c r="A99" s="8">
        <v>74</v>
      </c>
      <c r="B99" s="8">
        <v>2024</v>
      </c>
      <c r="C99" s="8" t="s">
        <v>519</v>
      </c>
      <c r="D99" s="11" t="s">
        <v>520</v>
      </c>
      <c r="E99" s="15">
        <v>45316</v>
      </c>
      <c r="F99" s="8" t="s">
        <v>92</v>
      </c>
      <c r="G99" s="8">
        <v>3</v>
      </c>
      <c r="H99" s="26">
        <v>45407</v>
      </c>
      <c r="I99" s="22">
        <v>16147830</v>
      </c>
      <c r="J99" s="6" t="s">
        <v>18</v>
      </c>
      <c r="K99" s="6" t="s">
        <v>19</v>
      </c>
      <c r="L99" s="17" t="s">
        <v>521</v>
      </c>
      <c r="M99" s="8" t="s">
        <v>125</v>
      </c>
      <c r="N99" s="8" t="s">
        <v>522</v>
      </c>
    </row>
    <row r="100" spans="1:14" ht="30" customHeight="1" x14ac:dyDescent="0.25">
      <c r="A100" s="8">
        <v>75</v>
      </c>
      <c r="B100" s="8">
        <v>2024</v>
      </c>
      <c r="C100" s="8" t="s">
        <v>523</v>
      </c>
      <c r="D100" s="11" t="s">
        <v>524</v>
      </c>
      <c r="E100" s="15">
        <v>45310</v>
      </c>
      <c r="F100" s="8" t="s">
        <v>92</v>
      </c>
      <c r="G100" s="8">
        <v>3</v>
      </c>
      <c r="H100" s="26">
        <v>45404</v>
      </c>
      <c r="I100" s="22">
        <v>5750805</v>
      </c>
      <c r="J100" s="6" t="s">
        <v>18</v>
      </c>
      <c r="K100" s="6" t="s">
        <v>25</v>
      </c>
      <c r="L100" s="17" t="s">
        <v>517</v>
      </c>
      <c r="M100" s="8" t="s">
        <v>125</v>
      </c>
      <c r="N100" s="8" t="s">
        <v>525</v>
      </c>
    </row>
    <row r="101" spans="1:14" ht="30" customHeight="1" x14ac:dyDescent="0.25">
      <c r="A101" s="8">
        <v>76</v>
      </c>
      <c r="B101" s="8">
        <v>2024</v>
      </c>
      <c r="C101" s="8" t="s">
        <v>526</v>
      </c>
      <c r="D101" s="11" t="s">
        <v>527</v>
      </c>
      <c r="E101" s="15">
        <v>45311</v>
      </c>
      <c r="F101" s="8" t="s">
        <v>92</v>
      </c>
      <c r="G101" s="8">
        <v>3</v>
      </c>
      <c r="H101" s="26">
        <v>45405</v>
      </c>
      <c r="I101" s="22">
        <v>5750805</v>
      </c>
      <c r="J101" s="6" t="s">
        <v>18</v>
      </c>
      <c r="K101" s="6" t="s">
        <v>25</v>
      </c>
      <c r="L101" s="17" t="s">
        <v>517</v>
      </c>
      <c r="M101" s="8" t="s">
        <v>125</v>
      </c>
      <c r="N101" s="8" t="s">
        <v>528</v>
      </c>
    </row>
    <row r="102" spans="1:14" ht="30" customHeight="1" x14ac:dyDescent="0.25">
      <c r="A102" s="8">
        <v>77</v>
      </c>
      <c r="B102" s="8">
        <v>2024</v>
      </c>
      <c r="C102" s="8" t="s">
        <v>529</v>
      </c>
      <c r="D102" s="11" t="s">
        <v>530</v>
      </c>
      <c r="E102" s="15">
        <v>45315</v>
      </c>
      <c r="F102" s="8" t="s">
        <v>470</v>
      </c>
      <c r="G102" s="8">
        <v>97</v>
      </c>
      <c r="H102" s="26">
        <v>45414</v>
      </c>
      <c r="I102" s="22">
        <v>20531667</v>
      </c>
      <c r="J102" s="6" t="s">
        <v>18</v>
      </c>
      <c r="K102" s="6" t="s">
        <v>19</v>
      </c>
      <c r="L102" s="17" t="s">
        <v>531</v>
      </c>
      <c r="M102" s="8" t="s">
        <v>505</v>
      </c>
      <c r="N102" s="8" t="s">
        <v>532</v>
      </c>
    </row>
    <row r="103" spans="1:14" ht="30" customHeight="1" x14ac:dyDescent="0.25">
      <c r="A103" s="8">
        <v>78</v>
      </c>
      <c r="B103" s="8">
        <v>2024</v>
      </c>
      <c r="C103" s="8" t="s">
        <v>533</v>
      </c>
      <c r="D103" s="11" t="s">
        <v>534</v>
      </c>
      <c r="E103" s="15">
        <v>45313</v>
      </c>
      <c r="F103" s="8" t="s">
        <v>92</v>
      </c>
      <c r="G103" s="8">
        <v>3</v>
      </c>
      <c r="H103" s="26">
        <v>45407</v>
      </c>
      <c r="I103" s="22">
        <v>5750805</v>
      </c>
      <c r="J103" s="6" t="s">
        <v>18</v>
      </c>
      <c r="K103" s="6" t="s">
        <v>25</v>
      </c>
      <c r="L103" s="17" t="s">
        <v>517</v>
      </c>
      <c r="M103" s="8" t="s">
        <v>125</v>
      </c>
      <c r="N103" s="8" t="s">
        <v>535</v>
      </c>
    </row>
    <row r="104" spans="1:14" ht="30" customHeight="1" x14ac:dyDescent="0.25">
      <c r="A104" s="8">
        <v>79</v>
      </c>
      <c r="B104" s="8">
        <v>2024</v>
      </c>
      <c r="C104" s="8" t="str">
        <f>VLOOKUP($A104,'[1]2024'!$F$3:$DG$282,2,0)</f>
        <v>PA-079-2024</v>
      </c>
      <c r="D104" s="11" t="str">
        <f>VLOOKUP($A104,'[1]2024'!$F$3:$DG$282,7,0)</f>
        <v>DANIEL FELIPE MACHADO RODRIQUEZ</v>
      </c>
      <c r="E104" s="15">
        <f>VLOOKUP($A104,'[1]2024'!$F$3:$DG$282,30,0)</f>
        <v>45310</v>
      </c>
      <c r="F104" s="8" t="str">
        <f>VLOOKUP($A104,'[1]2024'!$F$3:$DG$282,32,0)</f>
        <v>2 2. Meses</v>
      </c>
      <c r="G104" s="8">
        <f>VLOOKUP($A104,'[1]2024'!$F$3:$DG$282,33,0)</f>
        <v>3</v>
      </c>
      <c r="H104" s="26">
        <f>VLOOKUP($A104,'[1]2024'!$F$3:$DG$282,35,0)</f>
        <v>45404</v>
      </c>
      <c r="I104" s="22">
        <f>VLOOKUP($A104,'[1]2024'!$F$3:$DG$282,37,0)</f>
        <v>11001540</v>
      </c>
      <c r="J104" s="6" t="str">
        <f>VLOOKUP($A104,'[1]2024'!$F$3:$DG$282,42,0)</f>
        <v>17 17. Contrato de Prestación de Servicios</v>
      </c>
      <c r="K104" s="6" t="str">
        <f>VLOOKUP($A104,'[1]2024'!$F$3:$DG$282,44,0)</f>
        <v xml:space="preserve">31 31-Servicios Profesionales </v>
      </c>
      <c r="L104" s="17" t="str">
        <f>VLOOKUP($A104,'[1]2024'!$F$3:$DG$282,50,0)</f>
        <v>PRESTAR SERVICIOS PROFESIONALES COMO MEDICO VETERINARIO PARA EL DESARROLLO, EJECUCION Y SEGUIMIENTO TECNICO DE LOSPROGRAMAS DE URGENCIAS VETERINARIAS Y BRIGADAS MEDCIAS EN EL DISTRITO CAPITAL</v>
      </c>
      <c r="M104" s="8" t="str">
        <f>VLOOKUP($A104,'[1]2024'!$F$3:$DG$282,52,0)</f>
        <v>SUBDIRECCIÓN DE ATENCION A LA FAUNA</v>
      </c>
      <c r="N104" s="8" t="str">
        <f>VLOOKUP($A104,'[1]2024'!$F$3:$DG$282,29,0)</f>
        <v>https://community.secop.gov.co/Public/Tendering/OpportunityDetail/Index?noticeUID=CO1.NTC.5468196&amp;isFromPublicArea=True&amp;isModal=False</v>
      </c>
    </row>
    <row r="105" spans="1:14" ht="30" customHeight="1" x14ac:dyDescent="0.25">
      <c r="A105" s="8">
        <v>80</v>
      </c>
      <c r="B105" s="8">
        <v>2024</v>
      </c>
      <c r="C105" s="8" t="s">
        <v>536</v>
      </c>
      <c r="D105" s="11" t="s">
        <v>537</v>
      </c>
      <c r="E105" s="15">
        <v>45311</v>
      </c>
      <c r="F105" s="8" t="s">
        <v>92</v>
      </c>
      <c r="G105" s="8">
        <v>3</v>
      </c>
      <c r="H105" s="26">
        <v>45405</v>
      </c>
      <c r="I105" s="22">
        <v>14274150</v>
      </c>
      <c r="J105" s="6" t="s">
        <v>18</v>
      </c>
      <c r="K105" s="6" t="s">
        <v>19</v>
      </c>
      <c r="L105" s="17" t="s">
        <v>538</v>
      </c>
      <c r="M105" s="8" t="s">
        <v>125</v>
      </c>
      <c r="N105" s="8" t="s">
        <v>539</v>
      </c>
    </row>
    <row r="106" spans="1:14" ht="30" customHeight="1" x14ac:dyDescent="0.25">
      <c r="A106" s="8">
        <v>81</v>
      </c>
      <c r="B106" s="8">
        <v>2024</v>
      </c>
      <c r="C106" s="8" t="str">
        <f>VLOOKUP($A106,'[1]2024'!$F$3:$DG$282,2,0)</f>
        <v>PA-081-2024</v>
      </c>
      <c r="D106" s="11" t="str">
        <f>VLOOKUP($A106,'[1]2024'!$F$3:$DG$282,7,0)</f>
        <v>MARIA CAMILA VALDES GONZALEZ</v>
      </c>
      <c r="E106" s="15">
        <f>VLOOKUP($A106,'[1]2024'!$F$3:$DG$282,30,0)</f>
        <v>45316</v>
      </c>
      <c r="F106" s="8" t="str">
        <f>VLOOKUP($A106,'[1]2024'!$F$3:$DG$282,32,0)</f>
        <v>2 2. Meses</v>
      </c>
      <c r="G106" s="8">
        <f>VLOOKUP($A106,'[1]2024'!$F$3:$DG$282,33,0)</f>
        <v>3</v>
      </c>
      <c r="H106" s="26">
        <f>VLOOKUP($A106,'[1]2024'!$F$3:$DG$282,35,0)</f>
        <v>45411</v>
      </c>
      <c r="I106" s="22">
        <f>VLOOKUP($A106,'[1]2024'!$F$3:$DG$282,37,0)</f>
        <v>11001540</v>
      </c>
      <c r="J106" s="6" t="str">
        <f>VLOOKUP($A106,'[1]2024'!$F$3:$DG$282,42,0)</f>
        <v>17 17. Contrato de Prestación de Servicios</v>
      </c>
      <c r="K106" s="6" t="str">
        <f>VLOOKUP($A106,'[1]2024'!$F$3:$DG$282,44,0)</f>
        <v xml:space="preserve">31 31-Servicios Profesionales </v>
      </c>
      <c r="L106" s="17" t="str">
        <f>VLOOKUP($A106,'[1]2024'!$F$3:$DG$282,50,0)</f>
        <v>PRESTAR SERVICIOS PROFESIONALES COMO MEDICO VETERINARIO PARA EL DESARROLLO, EJECUCION Y SEGUIMIENTO TECNICO DEL PROGRAMA DE URGENCIAS VETERINARIAS EN EL DISTRITO CAPITAL</v>
      </c>
      <c r="M106" s="8" t="str">
        <f>VLOOKUP($A106,'[1]2024'!$F$3:$DG$282,52,0)</f>
        <v>SUBDIRECCIÓN DE ATENCION A LA FAUNA</v>
      </c>
      <c r="N106" s="8" t="str">
        <f>VLOOKUP($A106,'[1]2024'!$F$3:$DG$282,29,0)</f>
        <v>https://community.secop.gov.co/Public/Tendering/OpportunityDetail/Index?noticeUID=CO1.NTC.5512040&amp;isFromPublicArea=True&amp;isModal=False</v>
      </c>
    </row>
    <row r="107" spans="1:14" ht="30" customHeight="1" x14ac:dyDescent="0.25">
      <c r="A107" s="8">
        <v>82</v>
      </c>
      <c r="B107" s="8">
        <v>2024</v>
      </c>
      <c r="C107" s="8" t="s">
        <v>540</v>
      </c>
      <c r="D107" s="11" t="s">
        <v>541</v>
      </c>
      <c r="E107" s="15">
        <v>45313</v>
      </c>
      <c r="F107" s="8" t="s">
        <v>92</v>
      </c>
      <c r="G107" s="8">
        <v>3</v>
      </c>
      <c r="H107" s="26">
        <v>45405</v>
      </c>
      <c r="I107" s="22">
        <v>6197070</v>
      </c>
      <c r="J107" s="6" t="s">
        <v>18</v>
      </c>
      <c r="K107" s="6" t="s">
        <v>25</v>
      </c>
      <c r="L107" s="17" t="s">
        <v>542</v>
      </c>
      <c r="M107" s="8" t="s">
        <v>125</v>
      </c>
      <c r="N107" s="8" t="s">
        <v>543</v>
      </c>
    </row>
    <row r="108" spans="1:14" ht="30" customHeight="1" x14ac:dyDescent="0.25">
      <c r="A108" s="8">
        <v>83</v>
      </c>
      <c r="B108" s="8">
        <v>2024</v>
      </c>
      <c r="C108" s="8" t="s">
        <v>544</v>
      </c>
      <c r="D108" s="11" t="s">
        <v>545</v>
      </c>
      <c r="E108" s="15">
        <v>45313</v>
      </c>
      <c r="F108" s="8" t="s">
        <v>92</v>
      </c>
      <c r="G108" s="8">
        <v>3</v>
      </c>
      <c r="H108" s="26">
        <v>45406</v>
      </c>
      <c r="I108" s="22">
        <v>6197070</v>
      </c>
      <c r="J108" s="6" t="s">
        <v>18</v>
      </c>
      <c r="K108" s="6" t="s">
        <v>25</v>
      </c>
      <c r="L108" s="17" t="s">
        <v>542</v>
      </c>
      <c r="M108" s="8" t="s">
        <v>125</v>
      </c>
      <c r="N108" s="8" t="s">
        <v>546</v>
      </c>
    </row>
    <row r="109" spans="1:14" ht="30" customHeight="1" x14ac:dyDescent="0.25">
      <c r="A109" s="8">
        <v>84</v>
      </c>
      <c r="B109" s="8">
        <v>2024</v>
      </c>
      <c r="C109" s="8" t="s">
        <v>547</v>
      </c>
      <c r="D109" s="11" t="s">
        <v>548</v>
      </c>
      <c r="E109" s="15">
        <v>45313</v>
      </c>
      <c r="F109" s="8" t="s">
        <v>92</v>
      </c>
      <c r="G109" s="8">
        <v>3</v>
      </c>
      <c r="H109" s="26">
        <v>45405</v>
      </c>
      <c r="I109" s="22">
        <v>8425230</v>
      </c>
      <c r="J109" s="6" t="s">
        <v>18</v>
      </c>
      <c r="K109" s="6" t="s">
        <v>19</v>
      </c>
      <c r="L109" s="17" t="s">
        <v>549</v>
      </c>
      <c r="M109" s="8" t="s">
        <v>125</v>
      </c>
      <c r="N109" s="8" t="s">
        <v>550</v>
      </c>
    </row>
    <row r="110" spans="1:14" ht="30" customHeight="1" x14ac:dyDescent="0.25">
      <c r="A110" s="8">
        <v>85</v>
      </c>
      <c r="B110" s="8">
        <v>2023</v>
      </c>
      <c r="C110" s="8" t="s">
        <v>108</v>
      </c>
      <c r="D110" s="11" t="s">
        <v>109</v>
      </c>
      <c r="E110" s="15">
        <v>44938</v>
      </c>
      <c r="F110" s="8" t="s">
        <v>17</v>
      </c>
      <c r="G110" s="8">
        <v>349</v>
      </c>
      <c r="H110" s="26">
        <v>45290</v>
      </c>
      <c r="I110" s="22">
        <v>79761267</v>
      </c>
      <c r="J110" s="6" t="s">
        <v>18</v>
      </c>
      <c r="K110" s="6" t="s">
        <v>19</v>
      </c>
      <c r="L110" s="17" t="s">
        <v>110</v>
      </c>
      <c r="M110" s="8" t="s">
        <v>98</v>
      </c>
      <c r="N110" s="8" t="s">
        <v>111</v>
      </c>
    </row>
    <row r="111" spans="1:14" ht="30" customHeight="1" x14ac:dyDescent="0.25">
      <c r="A111" s="8">
        <v>85</v>
      </c>
      <c r="B111" s="8">
        <v>2024</v>
      </c>
      <c r="C111" s="8" t="s">
        <v>551</v>
      </c>
      <c r="D111" s="11" t="s">
        <v>552</v>
      </c>
      <c r="E111" s="15">
        <v>45314</v>
      </c>
      <c r="F111" s="8" t="s">
        <v>92</v>
      </c>
      <c r="G111" s="8">
        <v>3</v>
      </c>
      <c r="H111" s="26">
        <v>45405</v>
      </c>
      <c r="I111" s="22">
        <v>12397305</v>
      </c>
      <c r="J111" s="6" t="s">
        <v>18</v>
      </c>
      <c r="K111" s="6" t="s">
        <v>19</v>
      </c>
      <c r="L111" s="17" t="s">
        <v>553</v>
      </c>
      <c r="M111" s="8" t="s">
        <v>98</v>
      </c>
      <c r="N111" s="8" t="s">
        <v>554</v>
      </c>
    </row>
    <row r="112" spans="1:14" ht="30" customHeight="1" x14ac:dyDescent="0.25">
      <c r="A112" s="8">
        <v>86</v>
      </c>
      <c r="B112" s="8">
        <v>2024</v>
      </c>
      <c r="C112" s="8" t="s">
        <v>555</v>
      </c>
      <c r="D112" s="11" t="s">
        <v>556</v>
      </c>
      <c r="E112" s="15">
        <v>45316</v>
      </c>
      <c r="F112" s="8" t="s">
        <v>92</v>
      </c>
      <c r="G112" s="8">
        <v>3</v>
      </c>
      <c r="H112" s="26">
        <v>45407</v>
      </c>
      <c r="I112" s="22">
        <v>7874520</v>
      </c>
      <c r="J112" s="6" t="s">
        <v>18</v>
      </c>
      <c r="K112" s="6" t="s">
        <v>25</v>
      </c>
      <c r="L112" s="17" t="s">
        <v>355</v>
      </c>
      <c r="M112" s="8" t="s">
        <v>125</v>
      </c>
      <c r="N112" s="8" t="s">
        <v>557</v>
      </c>
    </row>
    <row r="113" spans="1:14" ht="30" customHeight="1" x14ac:dyDescent="0.25">
      <c r="A113" s="8">
        <v>87</v>
      </c>
      <c r="B113" s="8">
        <v>2024</v>
      </c>
      <c r="C113" s="8" t="s">
        <v>558</v>
      </c>
      <c r="D113" s="11" t="s">
        <v>559</v>
      </c>
      <c r="E113" s="15">
        <v>45316</v>
      </c>
      <c r="F113" s="8" t="s">
        <v>92</v>
      </c>
      <c r="G113" s="8">
        <v>3</v>
      </c>
      <c r="H113" s="26">
        <v>45410</v>
      </c>
      <c r="I113" s="22">
        <v>7874520</v>
      </c>
      <c r="J113" s="6" t="s">
        <v>18</v>
      </c>
      <c r="K113" s="6" t="s">
        <v>25</v>
      </c>
      <c r="L113" s="17" t="s">
        <v>355</v>
      </c>
      <c r="M113" s="8" t="s">
        <v>125</v>
      </c>
      <c r="N113" s="8" t="s">
        <v>560</v>
      </c>
    </row>
    <row r="114" spans="1:14" ht="30" customHeight="1" x14ac:dyDescent="0.25">
      <c r="A114" s="8">
        <v>88</v>
      </c>
      <c r="B114" s="8">
        <v>2024</v>
      </c>
      <c r="C114" s="8" t="s">
        <v>561</v>
      </c>
      <c r="D114" s="11" t="s">
        <v>562</v>
      </c>
      <c r="E114" s="15">
        <v>45315</v>
      </c>
      <c r="F114" s="8" t="s">
        <v>92</v>
      </c>
      <c r="G114" s="8">
        <v>3</v>
      </c>
      <c r="H114" s="26">
        <v>45406</v>
      </c>
      <c r="I114" s="22">
        <v>9858975</v>
      </c>
      <c r="J114" s="6" t="s">
        <v>18</v>
      </c>
      <c r="K114" s="6" t="s">
        <v>19</v>
      </c>
      <c r="L114" s="17" t="s">
        <v>563</v>
      </c>
      <c r="M114" s="8" t="s">
        <v>21</v>
      </c>
      <c r="N114" s="8" t="s">
        <v>564</v>
      </c>
    </row>
    <row r="115" spans="1:14" ht="30" customHeight="1" x14ac:dyDescent="0.25">
      <c r="A115" s="8">
        <v>89</v>
      </c>
      <c r="B115" s="8">
        <v>2023</v>
      </c>
      <c r="C115" s="8" t="s">
        <v>112</v>
      </c>
      <c r="D115" s="11" t="s">
        <v>113</v>
      </c>
      <c r="E115" s="15">
        <v>44938</v>
      </c>
      <c r="F115" s="8" t="s">
        <v>92</v>
      </c>
      <c r="G115" s="8">
        <v>10</v>
      </c>
      <c r="H115" s="26">
        <v>45241</v>
      </c>
      <c r="I115" s="22">
        <v>27255000</v>
      </c>
      <c r="J115" s="6" t="s">
        <v>18</v>
      </c>
      <c r="K115" s="6" t="s">
        <v>25</v>
      </c>
      <c r="L115" s="17" t="s">
        <v>88</v>
      </c>
      <c r="M115" s="8" t="s">
        <v>21</v>
      </c>
      <c r="N115" s="8" t="s">
        <v>114</v>
      </c>
    </row>
    <row r="116" spans="1:14" ht="30" customHeight="1" x14ac:dyDescent="0.25">
      <c r="A116" s="8">
        <v>89</v>
      </c>
      <c r="B116" s="8">
        <v>2024</v>
      </c>
      <c r="C116" s="8" t="str">
        <f>VLOOKUP($A116,'[1]2024'!$F$3:$DG$282,2,0)</f>
        <v>PA-089-2024</v>
      </c>
      <c r="D116" s="11" t="str">
        <f>VLOOKUP($A116,'[1]2024'!$F$3:$DG$282,7,0)</f>
        <v>DEISI JOHANA PASCAGAZA CALERO</v>
      </c>
      <c r="E116" s="15">
        <f>VLOOKUP($A116,'[1]2024'!$F$3:$DG$282,30,0)</f>
        <v>45320</v>
      </c>
      <c r="F116" s="8" t="str">
        <f>VLOOKUP($A116,'[1]2024'!$F$3:$DG$282,32,0)</f>
        <v>2 2. Meses</v>
      </c>
      <c r="G116" s="8">
        <f>VLOOKUP($A116,'[1]2024'!$F$3:$DG$282,33,0)</f>
        <v>3</v>
      </c>
      <c r="H116" s="26">
        <f>VLOOKUP($A116,'[1]2024'!$F$3:$DG$282,35,0)</f>
        <v>45412</v>
      </c>
      <c r="I116" s="22">
        <f>VLOOKUP($A116,'[1]2024'!$F$3:$DG$282,37,0)</f>
        <v>21889140</v>
      </c>
      <c r="J116" s="6" t="str">
        <f>VLOOKUP($A116,'[1]2024'!$F$3:$DG$282,42,0)</f>
        <v>17 17. Contrato de Prestación de Servicios</v>
      </c>
      <c r="K116" s="6" t="str">
        <f>VLOOKUP($A116,'[1]2024'!$F$3:$DG$282,44,0)</f>
        <v xml:space="preserve">31 31-Servicios Profesionales </v>
      </c>
      <c r="L116" s="17" t="str">
        <f>VLOOKUP($A116,'[1]2024'!$F$3:$DG$282,50,0)</f>
        <v>PRESTAR SERVICIOS PROFESIONALES PARA LA SUBDIRECCION DE GESTION CORPORATIVA EN EL DESARROLLO DE ACTIVIDADES Y REPORTES DESEGUIMIENTO Y GESTION DE LOS PROCESOS A CARGO DE LA DEPENDENCIA ASI COMO EL ANALISIS Y APROBACION DE INDICADORES Y PRESUPUESTO DE LA ENTIDAD</v>
      </c>
      <c r="M116" s="8" t="str">
        <f>VLOOKUP($A116,'[1]2024'!$F$3:$DG$282,52,0)</f>
        <v>SUBDIRECCIÓN DE GESTIÓN CORPORATIVA</v>
      </c>
      <c r="N116" s="8" t="str">
        <f>VLOOKUP($A116,'[1]2024'!$F$3:$DG$282,29,0)</f>
        <v>https://community.secop.gov.co/Public/Tendering/ContractNoticePhases/View?PPI=CO1.PPI.29498710&amp;isFromPublicArea=True&amp;isModal=False</v>
      </c>
    </row>
    <row r="117" spans="1:14" ht="30" customHeight="1" x14ac:dyDescent="0.25">
      <c r="A117" s="8">
        <v>90</v>
      </c>
      <c r="B117" s="8">
        <v>2023</v>
      </c>
      <c r="C117" s="8" t="s">
        <v>115</v>
      </c>
      <c r="D117" s="11" t="s">
        <v>116</v>
      </c>
      <c r="E117" s="15">
        <v>44938</v>
      </c>
      <c r="F117" s="8" t="s">
        <v>92</v>
      </c>
      <c r="G117" s="8">
        <v>10</v>
      </c>
      <c r="H117" s="26">
        <v>45241</v>
      </c>
      <c r="I117" s="22">
        <v>27255000</v>
      </c>
      <c r="J117" s="6" t="s">
        <v>18</v>
      </c>
      <c r="K117" s="6" t="s">
        <v>25</v>
      </c>
      <c r="L117" s="17" t="s">
        <v>88</v>
      </c>
      <c r="M117" s="8" t="s">
        <v>21</v>
      </c>
      <c r="N117" s="8" t="s">
        <v>117</v>
      </c>
    </row>
    <row r="118" spans="1:14" ht="30" customHeight="1" x14ac:dyDescent="0.25">
      <c r="A118" s="8">
        <v>90</v>
      </c>
      <c r="B118" s="8">
        <v>2024</v>
      </c>
      <c r="C118" s="8" t="str">
        <f>VLOOKUP($A118,'[1]2024'!$F$3:$DG$282,2,0)</f>
        <v>PA-090-2024</v>
      </c>
      <c r="D118" s="11" t="str">
        <f>VLOOKUP($A118,'[1]2024'!$F$3:$DG$282,7,0)</f>
        <v>GEIBER DUBAN TELLEZ ALBORNOZ</v>
      </c>
      <c r="E118" s="15">
        <f>VLOOKUP($A118,'[1]2024'!$F$3:$DG$282,30,0)</f>
        <v>45315</v>
      </c>
      <c r="F118" s="8" t="str">
        <f>VLOOKUP($A118,'[1]2024'!$F$3:$DG$282,32,0)</f>
        <v>2 2. Meses</v>
      </c>
      <c r="G118" s="8">
        <f>VLOOKUP($A118,'[1]2024'!$F$3:$DG$282,33,0)</f>
        <v>3</v>
      </c>
      <c r="H118" s="26">
        <f>VLOOKUP($A118,'[1]2024'!$F$3:$DG$282,35,0)</f>
        <v>45407</v>
      </c>
      <c r="I118" s="22">
        <f>VLOOKUP($A118,'[1]2024'!$F$3:$DG$282,37,0)</f>
        <v>7874520</v>
      </c>
      <c r="J118" s="6" t="str">
        <f>VLOOKUP($A118,'[1]2024'!$F$3:$DG$282,42,0)</f>
        <v>17 17. Contrato de Prestación de Servicios</v>
      </c>
      <c r="K118" s="6" t="str">
        <f>VLOOKUP($A118,'[1]2024'!$F$3:$DG$282,44,0)</f>
        <v xml:space="preserve">33 33-Servicios Apoyo a la Gestion de la Entidad (servicios administrativos) </v>
      </c>
      <c r="L118" s="17" t="str">
        <f>VLOOKUP($A118,'[1]2024'!$F$3:$DG$282,50,0)</f>
        <v>PRESTAR SERVICIOS TECNICOS Y ADMINISTRATlVOS PARA GESTIONAR, ELABORAR Y EJECUTAR ESTRATEGIAS EN LA CAPTURA, ESTERILIZA Y SUELTA DE LOS ANIMALES EN CONDICION VULNERABLE EN EL DISTRITO CAPITAL</v>
      </c>
      <c r="M118" s="8" t="str">
        <f>VLOOKUP($A118,'[1]2024'!$F$3:$DG$282,52,0)</f>
        <v>SUBDIRECCIÓN DE ATENCION A LA FAUNA</v>
      </c>
      <c r="N118" s="8" t="str">
        <f>VLOOKUP($A118,'[1]2024'!$F$3:$DG$282,29,0)</f>
        <v>https://community.secop.gov.co/Public/Tendering/ContractNoticePhases/View?PPI=CO1.PPI.29395608&amp;isFromPublicArea=True&amp;isModal=False</v>
      </c>
    </row>
    <row r="119" spans="1:14" ht="30" customHeight="1" x14ac:dyDescent="0.25">
      <c r="A119" s="8">
        <v>91</v>
      </c>
      <c r="B119" s="8">
        <v>2024</v>
      </c>
      <c r="C119" s="8" t="str">
        <f>VLOOKUP($A119,'[1]2024'!$F$3:$DG$282,2,0)</f>
        <v>PA-091-2024</v>
      </c>
      <c r="D119" s="11" t="str">
        <f>VLOOKUP($A119,'[1]2024'!$F$3:$DG$282,7,0)</f>
        <v>FABIO NICOLAS RAMIREZ SANCHEZ</v>
      </c>
      <c r="E119" s="15">
        <f>VLOOKUP($A119,'[1]2024'!$F$3:$DG$282,30,0)</f>
        <v>45322</v>
      </c>
      <c r="F119" s="8" t="str">
        <f>VLOOKUP($A119,'[1]2024'!$F$3:$DG$282,32,0)</f>
        <v>2 2. Meses</v>
      </c>
      <c r="G119" s="8">
        <f>VLOOKUP($A119,'[1]2024'!$F$3:$DG$282,33,0)</f>
        <v>3</v>
      </c>
      <c r="H119" s="26">
        <f>VLOOKUP($A119,'[1]2024'!$F$3:$DG$282,35,0)</f>
        <v>45412</v>
      </c>
      <c r="I119" s="22">
        <f>VLOOKUP($A119,'[1]2024'!$F$3:$DG$282,37,0)</f>
        <v>7874520</v>
      </c>
      <c r="J119" s="6" t="str">
        <f>VLOOKUP($A119,'[1]2024'!$F$3:$DG$282,42,0)</f>
        <v>17 17. Contrato de Prestación de Servicios</v>
      </c>
      <c r="K119" s="6" t="str">
        <f>VLOOKUP($A119,'[1]2024'!$F$3:$DG$282,44,0)</f>
        <v xml:space="preserve">33 33-Servicios Apoyo a la Gestion de la Entidad (servicios administrativos) </v>
      </c>
      <c r="L119" s="17" t="str">
        <f>VLOOKUP($A119,'[1]2024'!$F$3:$DG$282,50,0)</f>
        <v>PRESTAR SERVICIOS TECNICOS Y ADMINISTRATlVOS PARA GESTIONAR, ELABORAR Y EJECUTAR ESTRATEGIAS EN LA CAPTURA, ESTERILIZA Y SUELTA DE LOS ANIMALES EN CONDICION VULNERABLE EN EL DISTRITO CAPITAL</v>
      </c>
      <c r="M119" s="8" t="str">
        <f>VLOOKUP($A119,'[1]2024'!$F$3:$DG$282,52,0)</f>
        <v>SUBDIRECCIÓN DE ATENCION A LA FAUNA</v>
      </c>
      <c r="N119" s="8" t="str">
        <f>VLOOKUP($A119,'[1]2024'!$F$3:$DG$282,29,0)</f>
        <v>https://community.secop.gov.co/Public/Tendering/ContractNoticePhases/View?PPI=CO1.PPI.29537164&amp;isFromPublicArea=True&amp;isModal=False</v>
      </c>
    </row>
    <row r="120" spans="1:14" ht="30" customHeight="1" x14ac:dyDescent="0.25">
      <c r="A120" s="8">
        <v>92</v>
      </c>
      <c r="B120" s="8">
        <v>2024</v>
      </c>
      <c r="C120" s="8" t="s">
        <v>565</v>
      </c>
      <c r="D120" s="11" t="s">
        <v>566</v>
      </c>
      <c r="E120" s="15">
        <v>45315</v>
      </c>
      <c r="F120" s="8" t="s">
        <v>92</v>
      </c>
      <c r="G120" s="8">
        <v>3</v>
      </c>
      <c r="H120" s="26">
        <v>45407</v>
      </c>
      <c r="I120" s="22">
        <v>11001540</v>
      </c>
      <c r="J120" s="6" t="s">
        <v>18</v>
      </c>
      <c r="K120" s="6" t="s">
        <v>19</v>
      </c>
      <c r="L120" s="17" t="s">
        <v>407</v>
      </c>
      <c r="M120" s="8" t="s">
        <v>125</v>
      </c>
      <c r="N120" s="8" t="s">
        <v>567</v>
      </c>
    </row>
    <row r="121" spans="1:14" ht="30" customHeight="1" x14ac:dyDescent="0.25">
      <c r="A121" s="8">
        <v>93</v>
      </c>
      <c r="B121" s="8">
        <v>2024</v>
      </c>
      <c r="C121" s="8" t="s">
        <v>568</v>
      </c>
      <c r="D121" s="11" t="s">
        <v>569</v>
      </c>
      <c r="E121" s="15">
        <v>45317</v>
      </c>
      <c r="F121" s="8" t="s">
        <v>92</v>
      </c>
      <c r="G121" s="8">
        <v>3</v>
      </c>
      <c r="H121" s="26">
        <v>45411</v>
      </c>
      <c r="I121" s="22">
        <v>12397305</v>
      </c>
      <c r="J121" s="6" t="s">
        <v>18</v>
      </c>
      <c r="K121" s="6" t="s">
        <v>19</v>
      </c>
      <c r="L121" s="17" t="s">
        <v>570</v>
      </c>
      <c r="M121" s="8" t="s">
        <v>125</v>
      </c>
      <c r="N121" s="8" t="s">
        <v>571</v>
      </c>
    </row>
    <row r="122" spans="1:14" ht="30" customHeight="1" x14ac:dyDescent="0.25">
      <c r="A122" s="8">
        <v>94</v>
      </c>
      <c r="B122" s="8">
        <v>2024</v>
      </c>
      <c r="C122" s="8" t="s">
        <v>572</v>
      </c>
      <c r="D122" s="11" t="s">
        <v>573</v>
      </c>
      <c r="E122" s="15">
        <v>45316</v>
      </c>
      <c r="F122" s="8" t="s">
        <v>92</v>
      </c>
      <c r="G122" s="8">
        <v>3</v>
      </c>
      <c r="H122" s="26">
        <v>45407</v>
      </c>
      <c r="I122" s="22">
        <v>7874520</v>
      </c>
      <c r="J122" s="6" t="s">
        <v>18</v>
      </c>
      <c r="K122" s="6" t="s">
        <v>25</v>
      </c>
      <c r="L122" s="17" t="s">
        <v>355</v>
      </c>
      <c r="M122" s="8" t="s">
        <v>125</v>
      </c>
      <c r="N122" s="8" t="s">
        <v>574</v>
      </c>
    </row>
    <row r="123" spans="1:14" ht="30" customHeight="1" x14ac:dyDescent="0.25">
      <c r="A123" s="8">
        <v>95</v>
      </c>
      <c r="B123" s="8">
        <v>2024</v>
      </c>
      <c r="C123" s="8" t="s">
        <v>575</v>
      </c>
      <c r="D123" s="11" t="s">
        <v>576</v>
      </c>
      <c r="E123" s="15">
        <v>45320</v>
      </c>
      <c r="F123" s="8" t="s">
        <v>92</v>
      </c>
      <c r="G123" s="8">
        <v>3</v>
      </c>
      <c r="H123" s="26">
        <v>45411</v>
      </c>
      <c r="I123" s="22">
        <v>13293000</v>
      </c>
      <c r="J123" s="6" t="s">
        <v>18</v>
      </c>
      <c r="K123" s="6" t="s">
        <v>19</v>
      </c>
      <c r="L123" s="17" t="s">
        <v>577</v>
      </c>
      <c r="M123" s="8" t="s">
        <v>125</v>
      </c>
      <c r="N123" s="8" t="s">
        <v>578</v>
      </c>
    </row>
    <row r="124" spans="1:14" ht="30" customHeight="1" x14ac:dyDescent="0.25">
      <c r="A124" s="8">
        <v>96</v>
      </c>
      <c r="B124" s="8">
        <v>2024</v>
      </c>
      <c r="C124" s="8" t="s">
        <v>579</v>
      </c>
      <c r="D124" s="11" t="s">
        <v>580</v>
      </c>
      <c r="E124" s="15">
        <v>45317</v>
      </c>
      <c r="F124" s="8" t="s">
        <v>92</v>
      </c>
      <c r="G124" s="8">
        <v>3</v>
      </c>
      <c r="H124" s="26">
        <v>45407</v>
      </c>
      <c r="I124" s="22">
        <v>5750805</v>
      </c>
      <c r="J124" s="6" t="s">
        <v>18</v>
      </c>
      <c r="K124" s="6" t="s">
        <v>25</v>
      </c>
      <c r="L124" s="17" t="s">
        <v>517</v>
      </c>
      <c r="M124" s="8" t="s">
        <v>125</v>
      </c>
      <c r="N124" s="8" t="s">
        <v>581</v>
      </c>
    </row>
    <row r="125" spans="1:14" ht="30" customHeight="1" x14ac:dyDescent="0.25">
      <c r="A125" s="8">
        <v>97</v>
      </c>
      <c r="B125" s="8">
        <v>2024</v>
      </c>
      <c r="C125" s="8" t="s">
        <v>582</v>
      </c>
      <c r="D125" s="11" t="s">
        <v>583</v>
      </c>
      <c r="E125" s="15">
        <v>45320</v>
      </c>
      <c r="F125" s="8" t="s">
        <v>92</v>
      </c>
      <c r="G125" s="8">
        <v>3</v>
      </c>
      <c r="H125" s="26">
        <v>45411</v>
      </c>
      <c r="I125" s="22">
        <v>16141500</v>
      </c>
      <c r="J125" s="6" t="s">
        <v>18</v>
      </c>
      <c r="K125" s="6" t="s">
        <v>19</v>
      </c>
      <c r="L125" s="17" t="s">
        <v>584</v>
      </c>
      <c r="M125" s="8" t="s">
        <v>125</v>
      </c>
      <c r="N125" s="8" t="s">
        <v>585</v>
      </c>
    </row>
    <row r="126" spans="1:14" ht="30" customHeight="1" x14ac:dyDescent="0.25">
      <c r="A126" s="8">
        <v>98</v>
      </c>
      <c r="B126" s="8">
        <v>2024</v>
      </c>
      <c r="C126" s="8" t="str">
        <f>VLOOKUP($A126,'[1]2024'!$F$3:$DG$282,2,0)</f>
        <v>PA-098-2024</v>
      </c>
      <c r="D126" s="11" t="str">
        <f>VLOOKUP($A126,'[1]2024'!$F$3:$DG$282,7,0)</f>
        <v>ELIZABET MARIA MURCIA CONTRERAS</v>
      </c>
      <c r="E126" s="15">
        <f>VLOOKUP($A126,'[1]2024'!$F$3:$DG$282,30,0)</f>
        <v>45320</v>
      </c>
      <c r="F126" s="8" t="str">
        <f>VLOOKUP($A126,'[1]2024'!$F$3:$DG$282,32,0)</f>
        <v>2 2. Meses</v>
      </c>
      <c r="G126" s="8">
        <f>VLOOKUP($A126,'[1]2024'!$F$3:$DG$282,33,0)</f>
        <v>3</v>
      </c>
      <c r="H126" s="26">
        <f>VLOOKUP($A126,'[1]2024'!$F$3:$DG$282,35,0)</f>
        <v>45412</v>
      </c>
      <c r="I126" s="22">
        <f>VLOOKUP($A126,'[1]2024'!$F$3:$DG$282,37,0)</f>
        <v>5750805</v>
      </c>
      <c r="J126" s="6" t="str">
        <f>VLOOKUP($A126,'[1]2024'!$F$3:$DG$282,42,0)</f>
        <v>17 17. Contrato de Prestación de Servicios</v>
      </c>
      <c r="K126" s="6" t="str">
        <f>VLOOKUP($A126,'[1]2024'!$F$3:$DG$282,44,0)</f>
        <v xml:space="preserve">33 33-Servicios Apoyo a la Gestion de la Entidad (servicios administrativos) </v>
      </c>
      <c r="L126" s="17" t="str">
        <f>VLOOKUP($A126,'[1]2024'!$F$3:$DG$282,50,0)</f>
        <v>PRESTAR SERVICIOS PARA GESTIONAR, SUMINISTRAR INFORMACIONN Y EMITIR RESPUESTA A LAS SOLICITUDES DE ATENCION A DENUNCIAS DE MALTRATO ANIMAL Y URGENCIAS Y EMERGENCIAS VETERINARIAS, PRESENTADAS POR LA CIUDADANlA EN EL MARCO DE LA PROTECCION Y BIENESTAR ANIMAL</v>
      </c>
      <c r="M126" s="8" t="str">
        <f>VLOOKUP($A126,'[1]2024'!$F$3:$DG$282,52,0)</f>
        <v>SUBDIRECCIÓN DE ATENCION A LA FAUNA</v>
      </c>
      <c r="N126" s="8" t="str">
        <f>VLOOKUP($A126,'[1]2024'!$F$3:$DG$282,29,0)</f>
        <v>https://community.secop.gov.co/Public/Tendering/ContractNoticePhases/View?PPI=CO1.PPI.29460488&amp;isFromPublicArea=True&amp;isModal=False</v>
      </c>
    </row>
    <row r="127" spans="1:14" ht="30" customHeight="1" x14ac:dyDescent="0.25">
      <c r="A127" s="8">
        <v>99</v>
      </c>
      <c r="B127" s="8">
        <v>2024</v>
      </c>
      <c r="C127" s="8" t="s">
        <v>586</v>
      </c>
      <c r="D127" s="11" t="s">
        <v>587</v>
      </c>
      <c r="E127" s="15">
        <v>45317</v>
      </c>
      <c r="F127" s="8" t="s">
        <v>92</v>
      </c>
      <c r="G127" s="8">
        <v>3</v>
      </c>
      <c r="H127" s="26">
        <v>45411</v>
      </c>
      <c r="I127" s="22">
        <v>7874520</v>
      </c>
      <c r="J127" s="6" t="s">
        <v>18</v>
      </c>
      <c r="K127" s="6" t="s">
        <v>25</v>
      </c>
      <c r="L127" s="17" t="s">
        <v>588</v>
      </c>
      <c r="M127" s="8" t="s">
        <v>125</v>
      </c>
      <c r="N127" s="8" t="s">
        <v>589</v>
      </c>
    </row>
    <row r="128" spans="1:14" ht="30" customHeight="1" x14ac:dyDescent="0.25">
      <c r="A128" s="8">
        <v>100</v>
      </c>
      <c r="B128" s="8">
        <v>2024</v>
      </c>
      <c r="C128" s="8" t="s">
        <v>590</v>
      </c>
      <c r="D128" s="11" t="s">
        <v>591</v>
      </c>
      <c r="E128" s="15">
        <v>45317</v>
      </c>
      <c r="F128" s="8" t="s">
        <v>92</v>
      </c>
      <c r="G128" s="8">
        <v>3</v>
      </c>
      <c r="H128" s="26">
        <v>45407</v>
      </c>
      <c r="I128" s="22">
        <v>7874520</v>
      </c>
      <c r="J128" s="6" t="s">
        <v>18</v>
      </c>
      <c r="K128" s="6" t="s">
        <v>25</v>
      </c>
      <c r="L128" s="17" t="s">
        <v>592</v>
      </c>
      <c r="M128" s="8" t="s">
        <v>125</v>
      </c>
      <c r="N128" s="8" t="s">
        <v>593</v>
      </c>
    </row>
    <row r="129" spans="1:14" ht="30" customHeight="1" x14ac:dyDescent="0.25">
      <c r="A129" s="8">
        <v>101</v>
      </c>
      <c r="B129" s="8">
        <v>2024</v>
      </c>
      <c r="C129" s="8" t="s">
        <v>594</v>
      </c>
      <c r="D129" s="11" t="s">
        <v>595</v>
      </c>
      <c r="E129" s="15">
        <v>45316</v>
      </c>
      <c r="F129" s="8" t="s">
        <v>92</v>
      </c>
      <c r="G129" s="8">
        <v>3</v>
      </c>
      <c r="H129" s="26">
        <v>45407</v>
      </c>
      <c r="I129" s="22">
        <v>9858975</v>
      </c>
      <c r="J129" s="6" t="s">
        <v>18</v>
      </c>
      <c r="K129" s="6" t="s">
        <v>19</v>
      </c>
      <c r="L129" s="17" t="s">
        <v>596</v>
      </c>
      <c r="M129" s="8" t="s">
        <v>125</v>
      </c>
      <c r="N129" s="8" t="s">
        <v>597</v>
      </c>
    </row>
    <row r="130" spans="1:14" ht="30" customHeight="1" x14ac:dyDescent="0.25">
      <c r="A130" s="8">
        <v>102</v>
      </c>
      <c r="B130" s="8">
        <v>2024</v>
      </c>
      <c r="C130" s="8" t="str">
        <f>VLOOKUP($A130,'[1]2024'!$F$3:$DG$282,2,0)</f>
        <v>PA-102-2024</v>
      </c>
      <c r="D130" s="11" t="str">
        <f>VLOOKUP($A130,'[1]2024'!$F$3:$DG$282,7,0)</f>
        <v>LAURA CAMILA NUÑEZ CARRASCO</v>
      </c>
      <c r="E130" s="15">
        <f>VLOOKUP($A130,'[1]2024'!$F$3:$DG$282,30,0)</f>
        <v>45320</v>
      </c>
      <c r="F130" s="8" t="str">
        <f>VLOOKUP($A130,'[1]2024'!$F$3:$DG$282,32,0)</f>
        <v>2 2. Meses</v>
      </c>
      <c r="G130" s="8">
        <f>VLOOKUP($A130,'[1]2024'!$F$3:$DG$282,33,0)</f>
        <v>3</v>
      </c>
      <c r="H130" s="26">
        <f>VLOOKUP($A130,'[1]2024'!$F$3:$DG$282,35,0)</f>
        <v>45412</v>
      </c>
      <c r="I130" s="22">
        <f>VLOOKUP($A130,'[1]2024'!$F$3:$DG$282,37,0)</f>
        <v>9858975</v>
      </c>
      <c r="J130" s="6" t="str">
        <f>VLOOKUP($A130,'[1]2024'!$F$3:$DG$282,42,0)</f>
        <v>17 17. Contrato de Prestación de Servicios</v>
      </c>
      <c r="K130" s="6" t="str">
        <f>VLOOKUP($A130,'[1]2024'!$F$3:$DG$282,44,0)</f>
        <v xml:space="preserve">31 31-Servicios Profesionales </v>
      </c>
      <c r="L130" s="17" t="str">
        <f>VLOOKUP($A130,'[1]2024'!$F$3:$DG$282,50,0)</f>
        <v>PRESTAR LOS SERVICIOS PROFESIONALES COMO MEDICO VETERINARIO PARA LLEVAR A CABO LA REALIZACION DE ACTIVIDADES TECNICAS Y OPERATIVAS DEL ESCUADRON ANTICRUELDAD EN EL DISTRITO CAPITAL</v>
      </c>
      <c r="M130" s="8" t="str">
        <f>VLOOKUP($A130,'[1]2024'!$F$3:$DG$282,52,0)</f>
        <v>SUBDIRECCIÓN DE ATENCION A LA FAUNA</v>
      </c>
      <c r="N130" s="8" t="str">
        <f>VLOOKUP($A130,'[1]2024'!$F$3:$DG$282,29,0)</f>
        <v>https://community.secop.gov.co/Public/Tendering/OpportunityDetail/Index?noticeUID=CO1.NTC.5535456&amp;isFromPublicArea=True&amp;isModal=False</v>
      </c>
    </row>
    <row r="131" spans="1:14" ht="30" customHeight="1" x14ac:dyDescent="0.25">
      <c r="A131" s="8">
        <v>103</v>
      </c>
      <c r="B131" s="8">
        <v>2024</v>
      </c>
      <c r="C131" s="8" t="str">
        <f>VLOOKUP($A131,'[1]2024'!$F$3:$DG$282,2,0)</f>
        <v>PA-103-2024</v>
      </c>
      <c r="D131" s="11" t="str">
        <f>VLOOKUP($A131,'[1]2024'!$F$3:$DG$282,7,0)</f>
        <v>DIANA CAROLINA BASTIDAS JIMENEZ</v>
      </c>
      <c r="E131" s="15">
        <f>VLOOKUP($A131,'[1]2024'!$F$3:$DG$282,30,0)</f>
        <v>45320</v>
      </c>
      <c r="F131" s="8" t="str">
        <f>VLOOKUP($A131,'[1]2024'!$F$3:$DG$282,32,0)</f>
        <v>2 2. Meses</v>
      </c>
      <c r="G131" s="8">
        <f>VLOOKUP($A131,'[1]2024'!$F$3:$DG$282,33,0)</f>
        <v>3</v>
      </c>
      <c r="H131" s="26">
        <f>VLOOKUP($A131,'[1]2024'!$F$3:$DG$282,35,0)</f>
        <v>45411</v>
      </c>
      <c r="I131" s="22">
        <f>VLOOKUP($A131,'[1]2024'!$F$3:$DG$282,37,0)</f>
        <v>9858975</v>
      </c>
      <c r="J131" s="6" t="str">
        <f>VLOOKUP($A131,'[1]2024'!$F$3:$DG$282,42,0)</f>
        <v>17 17. Contrato de Prestación de Servicios</v>
      </c>
      <c r="K131" s="6" t="str">
        <f>VLOOKUP($A131,'[1]2024'!$F$3:$DG$282,44,0)</f>
        <v xml:space="preserve">31 31-Servicios Profesionales </v>
      </c>
      <c r="L131" s="17" t="str">
        <f>VLOOKUP($A131,'[1]2024'!$F$3:$DG$282,50,0)</f>
        <v>PRESTAR LOS SERVICIOS PROFESIONALES COMO MEDICO VETERINARIO PARA LLEVAR A CABO LA REALIZACION DE ACTIVIDADES TECNICAS Y OPERATIVAS DEL ESCUADRON ANTICRUELDAD EN EL DISTRITO CAPITAL</v>
      </c>
      <c r="M131" s="8" t="str">
        <f>VLOOKUP($A131,'[1]2024'!$F$3:$DG$282,52,0)</f>
        <v>SUBDIRECCIÓN DE ATENCION A LA FAUNA</v>
      </c>
      <c r="N131" s="8" t="str">
        <f>VLOOKUP($A131,'[1]2024'!$F$3:$DG$282,29,0)</f>
        <v>https://community.secop.gov.co/Public/Tendering/OpportunityDetail/Index?noticeUID=CO1.NTC.5521140&amp;isFromPublicArea=True&amp;isModal=False</v>
      </c>
    </row>
    <row r="132" spans="1:14" ht="30" customHeight="1" x14ac:dyDescent="0.25">
      <c r="A132" s="8">
        <v>104</v>
      </c>
      <c r="B132" s="8">
        <v>2024</v>
      </c>
      <c r="C132" s="8" t="s">
        <v>598</v>
      </c>
      <c r="D132" s="11" t="s">
        <v>599</v>
      </c>
      <c r="E132" s="15">
        <v>45317</v>
      </c>
      <c r="F132" s="8" t="s">
        <v>92</v>
      </c>
      <c r="G132" s="8">
        <v>3</v>
      </c>
      <c r="H132" s="26">
        <v>45410</v>
      </c>
      <c r="I132" s="22">
        <v>19306500</v>
      </c>
      <c r="J132" s="6" t="s">
        <v>18</v>
      </c>
      <c r="K132" s="6" t="s">
        <v>19</v>
      </c>
      <c r="L132" s="17" t="s">
        <v>600</v>
      </c>
      <c r="M132" s="8" t="s">
        <v>125</v>
      </c>
      <c r="N132" s="8" t="s">
        <v>601</v>
      </c>
    </row>
    <row r="133" spans="1:14" ht="30" customHeight="1" x14ac:dyDescent="0.25">
      <c r="A133" s="8">
        <v>105</v>
      </c>
      <c r="B133" s="8">
        <v>2024</v>
      </c>
      <c r="C133" s="8" t="s">
        <v>602</v>
      </c>
      <c r="D133" s="11" t="s">
        <v>603</v>
      </c>
      <c r="E133" s="15">
        <v>45320</v>
      </c>
      <c r="F133" s="8" t="s">
        <v>470</v>
      </c>
      <c r="G133" s="8">
        <v>96</v>
      </c>
      <c r="H133" s="26">
        <v>45417</v>
      </c>
      <c r="I133" s="22">
        <v>17224352</v>
      </c>
      <c r="J133" s="6" t="s">
        <v>18</v>
      </c>
      <c r="K133" s="6" t="s">
        <v>19</v>
      </c>
      <c r="L133" s="17" t="s">
        <v>604</v>
      </c>
      <c r="M133" s="8" t="s">
        <v>59</v>
      </c>
      <c r="N133" s="8" t="s">
        <v>605</v>
      </c>
    </row>
    <row r="134" spans="1:14" ht="30" customHeight="1" x14ac:dyDescent="0.25">
      <c r="A134" s="8">
        <v>106</v>
      </c>
      <c r="B134" s="8">
        <v>2024</v>
      </c>
      <c r="C134" s="8" t="str">
        <f>VLOOKUP($A134,'[1]2024'!$F$3:$DG$282,2,0)</f>
        <v>PA-106-2024</v>
      </c>
      <c r="D134" s="11" t="str">
        <f>VLOOKUP($A134,'[1]2024'!$F$3:$DG$282,7,0)</f>
        <v>RICHARD OSWALDO CRUZ ARIAS</v>
      </c>
      <c r="E134" s="15">
        <f>VLOOKUP($A134,'[1]2024'!$F$3:$DG$282,30,0)</f>
        <v>45320</v>
      </c>
      <c r="F134" s="8" t="str">
        <f>VLOOKUP($A134,'[1]2024'!$F$3:$DG$282,32,0)</f>
        <v>2 2. Meses</v>
      </c>
      <c r="G134" s="8">
        <f>VLOOKUP($A134,'[1]2024'!$F$3:$DG$282,33,0)</f>
        <v>3</v>
      </c>
      <c r="H134" s="26">
        <f>VLOOKUP($A134,'[1]2024'!$F$3:$DG$282,35,0)</f>
        <v>0</v>
      </c>
      <c r="I134" s="22">
        <f>VLOOKUP($A134,'[1]2024'!$F$3:$DG$282,37,0)</f>
        <v>6197070</v>
      </c>
      <c r="J134" s="6" t="str">
        <f>VLOOKUP($A134,'[1]2024'!$F$3:$DG$282,42,0)</f>
        <v>17 17. Contrato de Prestación de Servicios</v>
      </c>
      <c r="K134" s="6" t="str">
        <f>VLOOKUP($A134,'[1]2024'!$F$3:$DG$282,44,0)</f>
        <v xml:space="preserve">33 33-Servicios Apoyo a la Gestion de la Entidad (servicios administrativos) </v>
      </c>
      <c r="L134" s="17" t="str">
        <f>VLOOKUP($A134,'[1]2024'!$F$3:$DG$282,50,0)</f>
        <v>BRINDAR ACOMPANAMIENTO TECNICO A LA OFICINA JURIDICA DEL IDPYBA EN EL DESARROLLO DE LAS DILIGENCIAS JUDICIALES, ADMINISTRATIVAS Y POLICIVAS EN LAS CUALES SE ENCUENTREN INVOLUCRADOS ANIMALES Y SE REQUIERA LA INTERVENCION DEL IDPYBA</v>
      </c>
      <c r="M134" s="8" t="str">
        <f>VLOOKUP($A134,'[1]2024'!$F$3:$DG$282,52,0)</f>
        <v>OFICINA JURIDICA</v>
      </c>
      <c r="N134" s="8" t="str">
        <f>VLOOKUP($A134,'[1]2024'!$F$3:$DG$282,29,0)</f>
        <v>https://community.secop.gov.co/Public/Tendering/OpportunityDetail/Index?noticeUID=CO1.NTC.5535076&amp;isFromPublicArea=True&amp;isModal=False</v>
      </c>
    </row>
    <row r="135" spans="1:14" ht="30" customHeight="1" x14ac:dyDescent="0.25">
      <c r="A135" s="8">
        <v>107</v>
      </c>
      <c r="B135" s="8">
        <v>2024</v>
      </c>
      <c r="C135" s="8" t="s">
        <v>606</v>
      </c>
      <c r="D135" s="11" t="s">
        <v>607</v>
      </c>
      <c r="E135" s="15">
        <v>45320</v>
      </c>
      <c r="F135" s="8" t="s">
        <v>470</v>
      </c>
      <c r="G135" s="8">
        <v>96</v>
      </c>
      <c r="H135" s="26">
        <v>45417</v>
      </c>
      <c r="I135" s="22">
        <v>17224352</v>
      </c>
      <c r="J135" s="6" t="s">
        <v>18</v>
      </c>
      <c r="K135" s="6" t="s">
        <v>19</v>
      </c>
      <c r="L135" s="17" t="s">
        <v>608</v>
      </c>
      <c r="M135" s="8" t="s">
        <v>59</v>
      </c>
      <c r="N135" s="8" t="s">
        <v>609</v>
      </c>
    </row>
    <row r="136" spans="1:14" ht="30" customHeight="1" x14ac:dyDescent="0.25">
      <c r="A136" s="8">
        <v>108</v>
      </c>
      <c r="B136" s="8">
        <v>2024</v>
      </c>
      <c r="C136" s="8" t="s">
        <v>610</v>
      </c>
      <c r="D136" s="11" t="s">
        <v>611</v>
      </c>
      <c r="E136" s="15">
        <v>45316</v>
      </c>
      <c r="F136" s="8" t="s">
        <v>92</v>
      </c>
      <c r="G136" s="8">
        <v>3</v>
      </c>
      <c r="H136" s="26">
        <v>45407</v>
      </c>
      <c r="I136" s="22">
        <v>14274150</v>
      </c>
      <c r="J136" s="6" t="s">
        <v>18</v>
      </c>
      <c r="K136" s="6" t="s">
        <v>19</v>
      </c>
      <c r="L136" s="17" t="s">
        <v>612</v>
      </c>
      <c r="M136" s="8" t="s">
        <v>125</v>
      </c>
      <c r="N136" s="8" t="s">
        <v>613</v>
      </c>
    </row>
    <row r="137" spans="1:14" ht="30" customHeight="1" x14ac:dyDescent="0.25">
      <c r="A137" s="8">
        <v>109</v>
      </c>
      <c r="B137" s="8">
        <v>2024</v>
      </c>
      <c r="C137" s="8" t="s">
        <v>614</v>
      </c>
      <c r="D137" s="11" t="s">
        <v>615</v>
      </c>
      <c r="E137" s="15">
        <v>45320</v>
      </c>
      <c r="F137" s="8" t="s">
        <v>470</v>
      </c>
      <c r="G137" s="8">
        <v>32</v>
      </c>
      <c r="H137" s="26">
        <v>45413</v>
      </c>
      <c r="I137" s="22">
        <v>19382882</v>
      </c>
      <c r="J137" s="6" t="s">
        <v>18</v>
      </c>
      <c r="K137" s="6" t="s">
        <v>19</v>
      </c>
      <c r="L137" s="17" t="s">
        <v>616</v>
      </c>
      <c r="M137" s="8" t="s">
        <v>59</v>
      </c>
      <c r="N137" s="8" t="s">
        <v>617</v>
      </c>
    </row>
    <row r="138" spans="1:14" ht="30" customHeight="1" x14ac:dyDescent="0.25">
      <c r="A138" s="8">
        <v>110</v>
      </c>
      <c r="B138" s="8">
        <v>2024</v>
      </c>
      <c r="C138" s="8" t="s">
        <v>618</v>
      </c>
      <c r="D138" s="11" t="s">
        <v>619</v>
      </c>
      <c r="E138" s="15">
        <v>45320</v>
      </c>
      <c r="F138" s="8" t="s">
        <v>470</v>
      </c>
      <c r="G138" s="8">
        <v>32</v>
      </c>
      <c r="H138" s="26">
        <v>45413</v>
      </c>
      <c r="I138" s="22">
        <v>10078063</v>
      </c>
      <c r="J138" s="6" t="s">
        <v>18</v>
      </c>
      <c r="K138" s="6" t="s">
        <v>19</v>
      </c>
      <c r="L138" s="17" t="s">
        <v>620</v>
      </c>
      <c r="M138" s="8" t="s">
        <v>59</v>
      </c>
      <c r="N138" s="8" t="s">
        <v>621</v>
      </c>
    </row>
    <row r="139" spans="1:14" ht="30" customHeight="1" x14ac:dyDescent="0.25">
      <c r="A139" s="8">
        <v>111</v>
      </c>
      <c r="B139" s="8">
        <v>2024</v>
      </c>
      <c r="C139" s="8" t="str">
        <f>VLOOKUP($A139,'[1]2024'!$F$3:$DG$282,2,0)</f>
        <v>PA-111-2024</v>
      </c>
      <c r="D139" s="11" t="str">
        <f>VLOOKUP($A139,'[1]2024'!$F$3:$DG$282,7,0)</f>
        <v>FRANCISCO JAVIER MONTOYA CESPEDES</v>
      </c>
      <c r="E139" s="15">
        <f>VLOOKUP($A139,'[1]2024'!$F$3:$DG$282,30,0)</f>
        <v>45321</v>
      </c>
      <c r="F139" s="8" t="str">
        <f>VLOOKUP($A139,'[1]2024'!$F$3:$DG$282,32,0)</f>
        <v>2 2. Meses</v>
      </c>
      <c r="G139" s="8">
        <f>VLOOKUP($A139,'[1]2024'!$F$3:$DG$282,33,0)</f>
        <v>3</v>
      </c>
      <c r="H139" s="26">
        <f>VLOOKUP($A139,'[1]2024'!$F$3:$DG$282,35,0)</f>
        <v>45412</v>
      </c>
      <c r="I139" s="22">
        <f>VLOOKUP($A139,'[1]2024'!$F$3:$DG$282,37,0)</f>
        <v>18961515</v>
      </c>
      <c r="J139" s="6" t="str">
        <f>VLOOKUP($A139,'[1]2024'!$F$3:$DG$282,42,0)</f>
        <v>17 17. Contrato de Prestación de Servicios</v>
      </c>
      <c r="K139" s="6" t="str">
        <f>VLOOKUP($A139,'[1]2024'!$F$3:$DG$282,44,0)</f>
        <v xml:space="preserve">31 31-Servicios Profesionales </v>
      </c>
      <c r="L139" s="17" t="str">
        <f>VLOOKUP($A139,'[1]2024'!$F$3:$DG$282,50,0)</f>
        <v>PRESTACION DE SERVICIOS PROFESIONALES PARA APOYAR LAS ACTIVIDADES FINANCIERAS REQUERIDAS EN LA SUBDIRECClON DE ATENClON A LA FAUNA.</v>
      </c>
      <c r="M139" s="8" t="str">
        <f>VLOOKUP($A139,'[1]2024'!$F$3:$DG$282,52,0)</f>
        <v>SUBDIRECCIÓN DE ATENCION A LA FAUNA</v>
      </c>
      <c r="N139" s="8" t="str">
        <f>VLOOKUP($A139,'[1]2024'!$F$3:$DG$282,29,0)</f>
        <v>https://community.secop.gov.co/Public/Tendering/OpportunityDetail/Index?noticeUID=CO1.NTC.5537372&amp;isFromPublicArea=True&amp;isModal=False</v>
      </c>
    </row>
    <row r="140" spans="1:14" ht="30" customHeight="1" x14ac:dyDescent="0.25">
      <c r="A140" s="8">
        <v>112</v>
      </c>
      <c r="B140" s="8">
        <v>2023</v>
      </c>
      <c r="C140" s="8" t="s">
        <v>118</v>
      </c>
      <c r="D140" s="11" t="s">
        <v>119</v>
      </c>
      <c r="E140" s="15">
        <v>44939</v>
      </c>
      <c r="F140" s="8" t="s">
        <v>17</v>
      </c>
      <c r="G140" s="8">
        <v>345</v>
      </c>
      <c r="H140" s="26">
        <v>45286</v>
      </c>
      <c r="I140" s="22">
        <v>56160000</v>
      </c>
      <c r="J140" s="6" t="s">
        <v>18</v>
      </c>
      <c r="K140" s="6" t="s">
        <v>19</v>
      </c>
      <c r="L140" s="17" t="s">
        <v>120</v>
      </c>
      <c r="M140" s="8" t="s">
        <v>21</v>
      </c>
      <c r="N140" s="8" t="s">
        <v>121</v>
      </c>
    </row>
    <row r="141" spans="1:14" ht="30" customHeight="1" x14ac:dyDescent="0.25">
      <c r="A141" s="8">
        <v>112</v>
      </c>
      <c r="B141" s="8">
        <v>2024</v>
      </c>
      <c r="C141" s="8" t="s">
        <v>622</v>
      </c>
      <c r="D141" s="11" t="s">
        <v>623</v>
      </c>
      <c r="E141" s="15">
        <v>45320</v>
      </c>
      <c r="F141" s="8" t="s">
        <v>470</v>
      </c>
      <c r="G141" s="8">
        <v>32</v>
      </c>
      <c r="H141" s="26">
        <v>45413</v>
      </c>
      <c r="I141" s="22">
        <v>6334783</v>
      </c>
      <c r="J141" s="6" t="s">
        <v>18</v>
      </c>
      <c r="K141" s="6" t="s">
        <v>25</v>
      </c>
      <c r="L141" s="17" t="s">
        <v>624</v>
      </c>
      <c r="M141" s="8" t="s">
        <v>59</v>
      </c>
      <c r="N141" s="8" t="s">
        <v>625</v>
      </c>
    </row>
    <row r="142" spans="1:14" ht="30" customHeight="1" x14ac:dyDescent="0.25">
      <c r="A142" s="8">
        <v>113</v>
      </c>
      <c r="B142" s="8">
        <v>2023</v>
      </c>
      <c r="C142" s="8" t="s">
        <v>122</v>
      </c>
      <c r="D142" s="11" t="s">
        <v>123</v>
      </c>
      <c r="E142" s="15">
        <v>44939</v>
      </c>
      <c r="F142" s="8" t="s">
        <v>92</v>
      </c>
      <c r="G142" s="8">
        <v>10</v>
      </c>
      <c r="H142" s="26">
        <v>45245</v>
      </c>
      <c r="I142" s="22">
        <v>98437733</v>
      </c>
      <c r="J142" s="6" t="s">
        <v>18</v>
      </c>
      <c r="K142" s="6" t="s">
        <v>19</v>
      </c>
      <c r="L142" s="17" t="s">
        <v>124</v>
      </c>
      <c r="M142" s="8" t="s">
        <v>125</v>
      </c>
      <c r="N142" s="8" t="s">
        <v>126</v>
      </c>
    </row>
    <row r="143" spans="1:14" ht="30" customHeight="1" x14ac:dyDescent="0.25">
      <c r="A143" s="8">
        <v>113</v>
      </c>
      <c r="B143" s="8">
        <v>2024</v>
      </c>
      <c r="C143" s="8" t="s">
        <v>626</v>
      </c>
      <c r="D143" s="11" t="s">
        <v>627</v>
      </c>
      <c r="E143" s="15">
        <v>45317</v>
      </c>
      <c r="F143" s="8" t="s">
        <v>470</v>
      </c>
      <c r="G143" s="8">
        <v>32</v>
      </c>
      <c r="H143" s="26">
        <v>45412</v>
      </c>
      <c r="I143" s="22">
        <v>12672800</v>
      </c>
      <c r="J143" s="6" t="s">
        <v>18</v>
      </c>
      <c r="K143" s="6" t="s">
        <v>19</v>
      </c>
      <c r="L143" s="17" t="s">
        <v>628</v>
      </c>
      <c r="M143" s="8" t="s">
        <v>472</v>
      </c>
      <c r="N143" s="8" t="s">
        <v>629</v>
      </c>
    </row>
    <row r="144" spans="1:14" ht="30" customHeight="1" x14ac:dyDescent="0.25">
      <c r="A144" s="8">
        <v>114</v>
      </c>
      <c r="B144" s="8">
        <v>2024</v>
      </c>
      <c r="C144" s="8" t="s">
        <v>630</v>
      </c>
      <c r="D144" s="11" t="s">
        <v>631</v>
      </c>
      <c r="E144" s="15">
        <v>45317</v>
      </c>
      <c r="F144" s="8" t="s">
        <v>92</v>
      </c>
      <c r="G144" s="8">
        <v>3</v>
      </c>
      <c r="H144" s="26">
        <v>45407</v>
      </c>
      <c r="I144" s="22">
        <v>8425230</v>
      </c>
      <c r="J144" s="6" t="s">
        <v>18</v>
      </c>
      <c r="K144" s="6" t="s">
        <v>19</v>
      </c>
      <c r="L144" s="17" t="s">
        <v>632</v>
      </c>
      <c r="M144" s="8" t="s">
        <v>21</v>
      </c>
      <c r="N144" s="8" t="s">
        <v>633</v>
      </c>
    </row>
    <row r="145" spans="1:14" ht="30" customHeight="1" x14ac:dyDescent="0.25">
      <c r="A145" s="8">
        <v>115</v>
      </c>
      <c r="B145" s="8">
        <v>2023</v>
      </c>
      <c r="C145" s="8" t="s">
        <v>127</v>
      </c>
      <c r="D145" s="11" t="s">
        <v>128</v>
      </c>
      <c r="E145" s="15">
        <v>44938</v>
      </c>
      <c r="F145" s="8" t="s">
        <v>17</v>
      </c>
      <c r="G145" s="8">
        <v>349</v>
      </c>
      <c r="H145" s="26">
        <v>45290</v>
      </c>
      <c r="I145" s="22">
        <v>54341467</v>
      </c>
      <c r="J145" s="6" t="s">
        <v>18</v>
      </c>
      <c r="K145" s="6" t="s">
        <v>19</v>
      </c>
      <c r="L145" s="17" t="s">
        <v>129</v>
      </c>
      <c r="M145" s="8" t="s">
        <v>98</v>
      </c>
      <c r="N145" s="8" t="s">
        <v>130</v>
      </c>
    </row>
    <row r="146" spans="1:14" ht="30" customHeight="1" x14ac:dyDescent="0.25">
      <c r="A146" s="8">
        <v>116</v>
      </c>
      <c r="B146" s="8">
        <v>2024</v>
      </c>
      <c r="C146" s="8" t="str">
        <f>VLOOKUP($A146,'[1]2024'!$F$3:$DG$282,2,0)</f>
        <v>PA-116-2024</v>
      </c>
      <c r="D146" s="11" t="str">
        <f>VLOOKUP($A146,'[1]2024'!$F$3:$DG$282,7,0)</f>
        <v>RICARDO CESAR RUIZ CORCHUELO</v>
      </c>
      <c r="E146" s="15">
        <f>VLOOKUP($A146,'[1]2024'!$F$3:$DG$282,30,0)</f>
        <v>45317</v>
      </c>
      <c r="F146" s="8" t="str">
        <f>VLOOKUP($A146,'[1]2024'!$F$3:$DG$282,32,0)</f>
        <v>2 2. Meses</v>
      </c>
      <c r="G146" s="8">
        <f>VLOOKUP($A146,'[1]2024'!$F$3:$DG$282,33,0)</f>
        <v>3</v>
      </c>
      <c r="H146" s="26">
        <f>VLOOKUP($A146,'[1]2024'!$F$3:$DG$282,35,0)</f>
        <v>45412</v>
      </c>
      <c r="I146" s="22">
        <f>VLOOKUP($A146,'[1]2024'!$F$3:$DG$282,37,0)</f>
        <v>13881690</v>
      </c>
      <c r="J146" s="6" t="str">
        <f>VLOOKUP($A146,'[1]2024'!$F$3:$DG$282,42,0)</f>
        <v>17 17. Contrato de Prestación de Servicios</v>
      </c>
      <c r="K146" s="6" t="str">
        <f>VLOOKUP($A146,'[1]2024'!$F$3:$DG$282,44,0)</f>
        <v xml:space="preserve">31 31-Servicios Profesionales </v>
      </c>
      <c r="L146" s="17" t="str">
        <f>VLOOKUP($A146,'[1]2024'!$F$3:$DG$282,50,0)</f>
        <v>PRESTAR SERVICIOS PROFESIONALES EN IMPLEMENTACION SEGUIMIENTO DE PRESTACION DEL SERVICIO TERCERIZADO DE ESTERILIZACIONES ESTRATOS 1,2 Y 3 A TRAVES DEL PROGRAMA QUE LIDERA Y EJECUTA EL IDPYBA EN LA ZONA ASIGNADA</v>
      </c>
      <c r="M146" s="8" t="str">
        <f>VLOOKUP($A146,'[1]2024'!$F$3:$DG$282,52,0)</f>
        <v>SUBDIRECCIÓN DE ATENCION A LA FAUNA</v>
      </c>
      <c r="N146" s="8" t="str">
        <f>VLOOKUP($A146,'[1]2024'!$F$3:$DG$282,29,0)</f>
        <v>https://community.secop.gov.co/Public/Tendering/ContractNoticePhases/View?PPI=CO1.PPI.29459551&amp;isFromPublicArea=True&amp;isModal=False</v>
      </c>
    </row>
    <row r="147" spans="1:14" ht="30" customHeight="1" x14ac:dyDescent="0.25">
      <c r="A147" s="8">
        <v>117</v>
      </c>
      <c r="B147" s="8">
        <v>2024</v>
      </c>
      <c r="C147" s="8" t="str">
        <f>VLOOKUP($A147,'[1]2024'!$F$3:$DG$282,2,0)</f>
        <v>PA-117-2024</v>
      </c>
      <c r="D147" s="11" t="str">
        <f>VLOOKUP($A147,'[1]2024'!$F$3:$DG$282,7,0)</f>
        <v>SILVIA ESPERANZA TRUJILLO CARDONA</v>
      </c>
      <c r="E147" s="15">
        <f>VLOOKUP($A147,'[1]2024'!$F$3:$DG$282,30,0)</f>
        <v>45317</v>
      </c>
      <c r="F147" s="8" t="str">
        <f>VLOOKUP($A147,'[1]2024'!$F$3:$DG$282,32,0)</f>
        <v>2 2. Meses</v>
      </c>
      <c r="G147" s="8">
        <f>VLOOKUP($A147,'[1]2024'!$F$3:$DG$282,33,0)</f>
        <v>3</v>
      </c>
      <c r="H147" s="26">
        <f>VLOOKUP($A147,'[1]2024'!$F$3:$DG$282,35,0)</f>
        <v>45412</v>
      </c>
      <c r="I147" s="22">
        <f>VLOOKUP($A147,'[1]2024'!$F$3:$DG$282,37,0)</f>
        <v>13881690</v>
      </c>
      <c r="J147" s="6" t="str">
        <f>VLOOKUP($A147,'[1]2024'!$F$3:$DG$282,42,0)</f>
        <v>17 17. Contrato de Prestación de Servicios</v>
      </c>
      <c r="K147" s="6" t="str">
        <f>VLOOKUP($A147,'[1]2024'!$F$3:$DG$282,44,0)</f>
        <v xml:space="preserve">31 31-Servicios Profesionales </v>
      </c>
      <c r="L147" s="17" t="str">
        <f>VLOOKUP($A147,'[1]2024'!$F$3:$DG$282,50,0)</f>
        <v>PRESTAR SERVICIOS PROFESIONALES EN IMPLEMENTACION SEGUIMIENTO DE PRESTACION DEL SERVICIO TERCERIZADO DE ESTERILIZACIONES ESTRATOS 1,2 Y 3 A TRAVES DEL PROGRAMA QUE LIDERA Y EJECUTA EL IDPYBA EN LA ZONA ASIGNADA</v>
      </c>
      <c r="M147" s="8" t="str">
        <f>VLOOKUP($A147,'[1]2024'!$F$3:$DG$282,52,0)</f>
        <v>SUBDIRECCIÓN DE ATENCION A LA FAUNA</v>
      </c>
      <c r="N147" s="8" t="str">
        <f>VLOOKUP($A147,'[1]2024'!$F$3:$DG$282,29,0)</f>
        <v>https://community.secop.gov.co/Public/Tendering/OpportunityDetail/Index?noticeUID=CO1.NTC.5520286&amp;isFromPublicArea=True&amp;isModal=False</v>
      </c>
    </row>
    <row r="148" spans="1:14" ht="30" customHeight="1" x14ac:dyDescent="0.25">
      <c r="A148" s="8">
        <v>118</v>
      </c>
      <c r="B148" s="8">
        <v>2024</v>
      </c>
      <c r="C148" s="8" t="s">
        <v>634</v>
      </c>
      <c r="D148" s="11" t="s">
        <v>635</v>
      </c>
      <c r="E148" s="15">
        <v>45317</v>
      </c>
      <c r="F148" s="8" t="s">
        <v>92</v>
      </c>
      <c r="G148" s="8">
        <v>3</v>
      </c>
      <c r="H148" s="26">
        <v>45411</v>
      </c>
      <c r="I148" s="22">
        <v>13881690</v>
      </c>
      <c r="J148" s="6" t="s">
        <v>18</v>
      </c>
      <c r="K148" s="6" t="s">
        <v>19</v>
      </c>
      <c r="L148" s="17" t="s">
        <v>636</v>
      </c>
      <c r="M148" s="8" t="s">
        <v>125</v>
      </c>
      <c r="N148" s="8" t="s">
        <v>637</v>
      </c>
    </row>
    <row r="149" spans="1:14" ht="30" customHeight="1" x14ac:dyDescent="0.25">
      <c r="A149" s="8">
        <v>118</v>
      </c>
      <c r="B149" s="8">
        <v>2024</v>
      </c>
      <c r="C149" s="8" t="str">
        <f>VLOOKUP($A149,'[1]2024'!$F$3:$DG$282,2,0)</f>
        <v>PA-118-2024</v>
      </c>
      <c r="D149" s="11" t="str">
        <f>VLOOKUP($A149,'[1]2024'!$F$3:$DG$282,7,0)</f>
        <v>JONNY MANUEL SAAVEDRA MOJICA</v>
      </c>
      <c r="E149" s="15">
        <f>VLOOKUP($A149,'[1]2024'!$F$3:$DG$282,30,0)</f>
        <v>45317</v>
      </c>
      <c r="F149" s="8" t="str">
        <f>VLOOKUP($A149,'[1]2024'!$F$3:$DG$282,32,0)</f>
        <v>2 2. Meses</v>
      </c>
      <c r="G149" s="8">
        <f>VLOOKUP($A149,'[1]2024'!$F$3:$DG$282,33,0)</f>
        <v>3</v>
      </c>
      <c r="H149" s="26">
        <f>VLOOKUP($A149,'[1]2024'!$F$3:$DG$282,35,0)</f>
        <v>45411</v>
      </c>
      <c r="I149" s="22">
        <f>VLOOKUP($A149,'[1]2024'!$F$3:$DG$282,37,0)</f>
        <v>13881690</v>
      </c>
      <c r="J149" s="6" t="str">
        <f>VLOOKUP($A149,'[1]2024'!$F$3:$DG$282,42,0)</f>
        <v>17 17. Contrato de Prestación de Servicios</v>
      </c>
      <c r="K149" s="6" t="str">
        <f>VLOOKUP($A149,'[1]2024'!$F$3:$DG$282,44,0)</f>
        <v xml:space="preserve">31 31-Servicios Profesionales </v>
      </c>
      <c r="L149" s="17" t="str">
        <f>VLOOKUP($A149,'[1]2024'!$F$3:$DG$282,50,0)</f>
        <v>PRESTAR SERVICIOS PROFESIONALES EN LA IMPLEMENTACION Y SEGUIMIENTO DE LA PRESTACION DEL SERVICIO TERCERIZADO DE ESTERILIZACIONES ESTRATOS 1,2 Y 3 A TRAVES DEL PROGRAMA QUE LIDERA Y EJECUTA EL IDPYBA EN LA ZONA ASIGNADA</v>
      </c>
      <c r="M149" s="8" t="str">
        <f>VLOOKUP($A149,'[1]2024'!$F$3:$DG$282,52,0)</f>
        <v>SUBDIRECCIÓN DE ATENCION A LA FAUNA</v>
      </c>
      <c r="N149" s="8" t="str">
        <f>VLOOKUP($A149,'[1]2024'!$F$3:$DG$282,29,0)</f>
        <v>https://community.secop.gov.co/Public/Tendering/ContractNoticePhases/View?PPI=CO1.PPI.29460478&amp;isFromPublicArea=True&amp;isModal=False</v>
      </c>
    </row>
    <row r="150" spans="1:14" ht="30" customHeight="1" x14ac:dyDescent="0.25">
      <c r="A150" s="8">
        <v>119</v>
      </c>
      <c r="B150" s="8">
        <v>2024</v>
      </c>
      <c r="C150" s="8" t="str">
        <f>VLOOKUP($A150,'[1]2024'!$F$3:$DG$282,2,0)</f>
        <v>PA-119-2024</v>
      </c>
      <c r="D150" s="11" t="str">
        <f>VLOOKUP($A150,'[1]2024'!$F$3:$DG$282,7,0)</f>
        <v>WILMER ALBERTO PEÑUELA MOLINA</v>
      </c>
      <c r="E150" s="15">
        <f>VLOOKUP($A150,'[1]2024'!$F$3:$DG$282,30,0)</f>
        <v>45320</v>
      </c>
      <c r="F150" s="8" t="str">
        <f>VLOOKUP($A150,'[1]2024'!$F$3:$DG$282,32,0)</f>
        <v>2 2. Meses</v>
      </c>
      <c r="G150" s="8">
        <f>VLOOKUP($A150,'[1]2024'!$F$3:$DG$282,33,0)</f>
        <v>3</v>
      </c>
      <c r="H150" s="26">
        <f>VLOOKUP($A150,'[1]2024'!$F$3:$DG$282,35,0)</f>
        <v>45412</v>
      </c>
      <c r="I150" s="22">
        <f>VLOOKUP($A150,'[1]2024'!$F$3:$DG$282,37,0)</f>
        <v>7874520</v>
      </c>
      <c r="J150" s="6" t="str">
        <f>VLOOKUP($A150,'[1]2024'!$F$3:$DG$282,42,0)</f>
        <v>17 17. Contrato de Prestación de Servicios</v>
      </c>
      <c r="K150" s="6" t="str">
        <f>VLOOKUP($A150,'[1]2024'!$F$3:$DG$282,44,0)</f>
        <v xml:space="preserve">33 33-Servicios Apoyo a la Gestion de la Entidad (servicios administrativos) </v>
      </c>
      <c r="L150" s="17" t="str">
        <f>VLOOKUP($A150,'[1]2024'!$F$3:$DG$282,50,0)</f>
        <v>PRESTAR SERVICIOS DE APOYO A LA GESTION EN EL DESARROLLO DE ACTIVIDADES DE ALMACEN, RECURSOS FISICOS Y LOGISTICA EN TRANSPORTE PARA EL INSTITUTO DISTRITAL DE PROTECCION Y BIENESTAR ANIMAL</v>
      </c>
      <c r="M150" s="8" t="str">
        <f>VLOOKUP($A150,'[1]2024'!$F$3:$DG$282,52,0)</f>
        <v>SUBDIRECCIÓN DE GESTIÓN CORPORATIVA</v>
      </c>
      <c r="N150" s="8" t="str">
        <f>VLOOKUP($A150,'[1]2024'!$F$3:$DG$282,29,0)</f>
        <v>https://community.secop.gov.co/Public/Tendering/ContractNoticePhases/View?PPI=CO1.PPI.29502973&amp;isFromPublicArea=True&amp;isModal=False</v>
      </c>
    </row>
    <row r="151" spans="1:14" ht="30" customHeight="1" x14ac:dyDescent="0.25">
      <c r="A151" s="8">
        <v>120</v>
      </c>
      <c r="B151" s="8">
        <v>2024</v>
      </c>
      <c r="C151" s="8" t="str">
        <f>VLOOKUP($A151,'[1]2024'!$F$3:$DG$282,2,0)</f>
        <v>PA-120-2024</v>
      </c>
      <c r="D151" s="11" t="str">
        <f>VLOOKUP($A151,'[1]2024'!$F$3:$DG$282,7,0)</f>
        <v>LUZ VANESSA VELANDIA TORRES</v>
      </c>
      <c r="E151" s="15">
        <f>VLOOKUP($A151,'[1]2024'!$F$3:$DG$282,30,0)</f>
        <v>45321</v>
      </c>
      <c r="F151" s="8" t="str">
        <f>VLOOKUP($A151,'[1]2024'!$F$3:$DG$282,32,0)</f>
        <v>2 2. Meses</v>
      </c>
      <c r="G151" s="8">
        <f>VLOOKUP($A151,'[1]2024'!$F$3:$DG$282,33,0)</f>
        <v>3</v>
      </c>
      <c r="H151" s="26">
        <f>VLOOKUP($A151,'[1]2024'!$F$3:$DG$282,35,0)</f>
        <v>45412</v>
      </c>
      <c r="I151" s="22">
        <f>VLOOKUP($A151,'[1]2024'!$F$3:$DG$282,37,0)</f>
        <v>11001540</v>
      </c>
      <c r="J151" s="6" t="str">
        <f>VLOOKUP($A151,'[1]2024'!$F$3:$DG$282,42,0)</f>
        <v>17 17. Contrato de Prestación de Servicios</v>
      </c>
      <c r="K151" s="6" t="str">
        <f>VLOOKUP($A151,'[1]2024'!$F$3:$DG$282,44,0)</f>
        <v xml:space="preserve">31 31-Servicios Profesionales </v>
      </c>
      <c r="L151" s="17" t="str">
        <f>VLOOKUP($A151,'[1]2024'!$F$3:$DG$282,50,0)</f>
        <v>PRESTAR LOS SERVICIOS PROFESIONALES COMO MEDICO VETERINARIO PARA EL DESAROLLO Y EJECUCION DE LAS ACTIVIDADES TECNICAS, OPERATIVAS Y/O ADMINSTRIVAS INHERENTES AL ESCUADRON ANTICRUELDAD EN EL DISTRITO CAPITAL.</v>
      </c>
      <c r="M151" s="8" t="str">
        <f>VLOOKUP($A151,'[1]2024'!$F$3:$DG$282,52,0)</f>
        <v>SUBDIRECCIÓN DE ATENCION A LA FAUNA</v>
      </c>
      <c r="N151" s="8" t="str">
        <f>VLOOKUP($A151,'[1]2024'!$F$3:$DG$282,29,0)</f>
        <v>https://community.secop.gov.co/Public/Tendering/OpportunityDetail/Index?noticeUID=CO1.NTC.5535472&amp;isFromPublicArea=True&amp;isModal=False</v>
      </c>
    </row>
    <row r="152" spans="1:14" ht="30" customHeight="1" x14ac:dyDescent="0.25">
      <c r="A152" s="8">
        <v>121</v>
      </c>
      <c r="B152" s="8">
        <v>2024</v>
      </c>
      <c r="C152" s="8" t="str">
        <f>VLOOKUP($A152,'[1]2024'!$F$3:$DG$282,2,0)</f>
        <v>PA-121-2024</v>
      </c>
      <c r="D152" s="11" t="str">
        <f>VLOOKUP($A152,'[1]2024'!$F$3:$DG$282,7,0)</f>
        <v>YUDY MARCELA ROMERO BELTRAN</v>
      </c>
      <c r="E152" s="15">
        <f>VLOOKUP($A152,'[1]2024'!$F$3:$DG$282,30,0)</f>
        <v>45321</v>
      </c>
      <c r="F152" s="8" t="str">
        <f>VLOOKUP($A152,'[1]2024'!$F$3:$DG$282,32,0)</f>
        <v>2 2. Meses</v>
      </c>
      <c r="G152" s="8">
        <f>VLOOKUP($A152,'[1]2024'!$F$3:$DG$282,33,0)</f>
        <v>3</v>
      </c>
      <c r="H152" s="26">
        <f>VLOOKUP($A152,'[1]2024'!$F$3:$DG$282,35,0)</f>
        <v>45412</v>
      </c>
      <c r="I152" s="22">
        <f>VLOOKUP($A152,'[1]2024'!$F$3:$DG$282,37,0)</f>
        <v>11001540</v>
      </c>
      <c r="J152" s="6" t="str">
        <f>VLOOKUP($A152,'[1]2024'!$F$3:$DG$282,42,0)</f>
        <v>17 17. Contrato de Prestación de Servicios</v>
      </c>
      <c r="K152" s="6" t="str">
        <f>VLOOKUP($A152,'[1]2024'!$F$3:$DG$282,44,0)</f>
        <v xml:space="preserve">31 31-Servicios Profesionales </v>
      </c>
      <c r="L152" s="17" t="str">
        <f>VLOOKUP($A152,'[1]2024'!$F$3:$DG$282,50,0)</f>
        <v>PRESTAR LOS SERVICIOS PROFESIONALES COMO MEDICO VETERINARIO PARA EL DESAROLLO Y EJECUCION DE LAS ACTIVIDADES TECNICAS, OPERATIVAS Y/O ADMINSTRIVAS INHERENTES AL ESCUADRON ANTICRUELDAD EN EL DISTRITO CAPITAL.</v>
      </c>
      <c r="M152" s="8" t="str">
        <f>VLOOKUP($A152,'[1]2024'!$F$3:$DG$282,52,0)</f>
        <v>SUBDIRECCIÓN DE ATENCION A LA FAUNA</v>
      </c>
      <c r="N152" s="8" t="str">
        <f>VLOOKUP($A152,'[1]2024'!$F$3:$DG$282,29,0)</f>
        <v>https://community.secop.gov.co/Public/Tendering/OpportunityDetail/Index?noticeUID=CO1.NTC.5535927&amp;isFromPublicArea=True&amp;isModal=False</v>
      </c>
    </row>
    <row r="153" spans="1:14" ht="30" customHeight="1" x14ac:dyDescent="0.25">
      <c r="A153" s="8">
        <v>122</v>
      </c>
      <c r="B153" s="8">
        <v>2024</v>
      </c>
      <c r="C153" s="8" t="str">
        <f>VLOOKUP($A153,'[1]2024'!$F$3:$DG$282,2,0)</f>
        <v>PA-122-2024</v>
      </c>
      <c r="D153" s="11" t="str">
        <f>VLOOKUP($A153,'[1]2024'!$F$3:$DG$282,7,0)</f>
        <v>ANA MARIA RIOS MEDINA</v>
      </c>
      <c r="E153" s="15">
        <f>VLOOKUP($A153,'[1]2024'!$F$3:$DG$282,30,0)</f>
        <v>45320</v>
      </c>
      <c r="F153" s="8" t="str">
        <f>VLOOKUP($A153,'[1]2024'!$F$3:$DG$282,32,0)</f>
        <v>2 2. Meses</v>
      </c>
      <c r="G153" s="8">
        <f>VLOOKUP($A153,'[1]2024'!$F$3:$DG$282,33,0)</f>
        <v>3</v>
      </c>
      <c r="H153" s="26">
        <f>VLOOKUP($A153,'[1]2024'!$F$3:$DG$282,35,0)</f>
        <v>45412</v>
      </c>
      <c r="I153" s="22">
        <f>VLOOKUP($A153,'[1]2024'!$F$3:$DG$282,37,0)</f>
        <v>11001540</v>
      </c>
      <c r="J153" s="6" t="str">
        <f>VLOOKUP($A153,'[1]2024'!$F$3:$DG$282,42,0)</f>
        <v>17 17. Contrato de Prestación de Servicios</v>
      </c>
      <c r="K153" s="6" t="str">
        <f>VLOOKUP($A153,'[1]2024'!$F$3:$DG$282,44,0)</f>
        <v xml:space="preserve">31 31-Servicios Profesionales </v>
      </c>
      <c r="L153" s="17" t="str">
        <f>VLOOKUP($A153,'[1]2024'!$F$3:$DG$282,50,0)</f>
        <v>PRESTAR LOS SERVICIOS PROFESIONALES PARA REALIZAR Y GESTIONAR ACTIVIDADES EN EL CUIDADO Y ATENCION MEDICA, IMPLEMENTAClON, DESARROLLO Y SEGUIMIENTO DE LOS PROGRAMAS DE GESTION INTEGRAL, BIENESTAR ANIMAL Y CUSTODIA EN EL DISTRITO CAPITAL.</v>
      </c>
      <c r="M153" s="8" t="str">
        <f>VLOOKUP($A153,'[1]2024'!$F$3:$DG$282,52,0)</f>
        <v>SUBDIRECCIÓN DE ATENCION A LA FAUNA</v>
      </c>
      <c r="N153" s="8" t="str">
        <f>VLOOKUP($A153,'[1]2024'!$F$3:$DG$282,29,0)</f>
        <v>https://community.secop.gov.co/Public/Tendering/ContractNoticePhases/View?PPI=CO1.PPI.29506589&amp;isFromPublicArea=True&amp;isModal=False</v>
      </c>
    </row>
    <row r="154" spans="1:14" ht="30" customHeight="1" x14ac:dyDescent="0.25">
      <c r="A154" s="8">
        <v>123</v>
      </c>
      <c r="B154" s="8">
        <v>2024</v>
      </c>
      <c r="C154" s="8" t="str">
        <f>VLOOKUP($A154,'[1]2024'!$F$3:$DG$282,2,0)</f>
        <v>PA-123-2024</v>
      </c>
      <c r="D154" s="11" t="str">
        <f>VLOOKUP($A154,'[1]2024'!$F$3:$DG$282,7,0)</f>
        <v>NOHELIA FERNANDA MORENO HERNANDEZ</v>
      </c>
      <c r="E154" s="15">
        <f>VLOOKUP($A154,'[1]2024'!$F$3:$DG$282,30,0)</f>
        <v>45320</v>
      </c>
      <c r="F154" s="8" t="str">
        <f>VLOOKUP($A154,'[1]2024'!$F$3:$DG$282,32,0)</f>
        <v>2 2. Meses</v>
      </c>
      <c r="G154" s="8">
        <f>VLOOKUP($A154,'[1]2024'!$F$3:$DG$282,33,0)</f>
        <v>3</v>
      </c>
      <c r="H154" s="26">
        <f>VLOOKUP($A154,'[1]2024'!$F$3:$DG$282,35,0)</f>
        <v>45412</v>
      </c>
      <c r="I154" s="22">
        <f>VLOOKUP($A154,'[1]2024'!$F$3:$DG$282,37,0)</f>
        <v>11001540</v>
      </c>
      <c r="J154" s="6" t="str">
        <f>VLOOKUP($A154,'[1]2024'!$F$3:$DG$282,42,0)</f>
        <v>17 17. Contrato de Prestación de Servicios</v>
      </c>
      <c r="K154" s="6" t="str">
        <f>VLOOKUP($A154,'[1]2024'!$F$3:$DG$282,44,0)</f>
        <v xml:space="preserve">31 31-Servicios Profesionales </v>
      </c>
      <c r="L154" s="17" t="str">
        <f>VLOOKUP($A154,'[1]2024'!$F$3:$DG$282,50,0)</f>
        <v>PRESTAR LOS SERVICIOS PROFESIONALES PARA REALIZAR Y GESTIONAR ACTIVIDADES EN EL CUIDADO Y ATENCION MEDICA, IMPLEMENTAClON, DESARROLLO Y SEGUIMIENTO DE LOS PROGRAMAS DE GESTION INTEGRAL, BIENESTAR ANIMAL Y CUSTODIA EN EL DISTRITO CAPITAL.</v>
      </c>
      <c r="M154" s="8" t="str">
        <f>VLOOKUP($A154,'[1]2024'!$F$3:$DG$282,52,0)</f>
        <v>SUBDIRECCIÓN DE ATENCION A LA FAUNA</v>
      </c>
      <c r="N154" s="8" t="str">
        <f>VLOOKUP($A154,'[1]2024'!$F$3:$DG$282,29,0)</f>
        <v>https://community.secop.gov.co/Public/Tendering/OpportunityDetail/Index?noticeUID=CO1.NTC.5533686&amp;isFromPublicArea=True&amp;isModal=False</v>
      </c>
    </row>
    <row r="155" spans="1:14" ht="30" customHeight="1" x14ac:dyDescent="0.25">
      <c r="A155" s="8">
        <v>124</v>
      </c>
      <c r="B155" s="8">
        <v>2024</v>
      </c>
      <c r="C155" s="8" t="str">
        <f>VLOOKUP($A155,'[1]2024'!$F$3:$DG$282,2,0)</f>
        <v>PA-124-2024</v>
      </c>
      <c r="D155" s="11" t="str">
        <f>VLOOKUP($A155,'[1]2024'!$F$3:$DG$282,7,0)</f>
        <v>LAURA CATALINA CRUZ HOSTOS</v>
      </c>
      <c r="E155" s="15">
        <f>VLOOKUP($A155,'[1]2024'!$F$3:$DG$282,30,0)</f>
        <v>45321</v>
      </c>
      <c r="F155" s="8" t="str">
        <f>VLOOKUP($A155,'[1]2024'!$F$3:$DG$282,32,0)</f>
        <v>2 2. Meses</v>
      </c>
      <c r="G155" s="8">
        <f>VLOOKUP($A155,'[1]2024'!$F$3:$DG$282,33,0)</f>
        <v>3</v>
      </c>
      <c r="H155" s="26">
        <f>VLOOKUP($A155,'[1]2024'!$F$3:$DG$282,35,0)</f>
        <v>45412</v>
      </c>
      <c r="I155" s="22">
        <f>VLOOKUP($A155,'[1]2024'!$F$3:$DG$282,37,0)</f>
        <v>11001540</v>
      </c>
      <c r="J155" s="6" t="str">
        <f>VLOOKUP($A155,'[1]2024'!$F$3:$DG$282,42,0)</f>
        <v>17 17. Contrato de Prestación de Servicios</v>
      </c>
      <c r="K155" s="6" t="str">
        <f>VLOOKUP($A155,'[1]2024'!$F$3:$DG$282,44,0)</f>
        <v xml:space="preserve">31 31-Servicios Profesionales </v>
      </c>
      <c r="L155" s="17" t="str">
        <f>VLOOKUP($A155,'[1]2024'!$F$3:$DG$282,50,0)</f>
        <v>PRESTAR LOS SERVICIOS PROFESIONALES PARA REALIZAR Y GESTIONAR ACTIVIDADES EN EL CUIDADO Y ATENCION MEDICA, IMPLEMENTAClON, DESARROLLO Y SEGUIMIENTO DE LOS PROGRAMAS DE GESTION INTEGRAL, BIENESTAR ANIMAL Y CUSTODIA EN EL DISTRITO CAPITAL.</v>
      </c>
      <c r="M155" s="8" t="str">
        <f>VLOOKUP($A155,'[1]2024'!$F$3:$DG$282,52,0)</f>
        <v>SUBDIRECCIÓN DE ATENCION A LA FAUNA</v>
      </c>
      <c r="N155" s="8" t="str">
        <f>VLOOKUP($A155,'[1]2024'!$F$3:$DG$282,29,0)</f>
        <v>https://community.secop.gov.co/Public/Tendering/ContractNoticePhases/View?PPI=CO1.PPI.29499403&amp;isFromPublicArea=True&amp;isModal=False</v>
      </c>
    </row>
    <row r="156" spans="1:14" ht="30" customHeight="1" x14ac:dyDescent="0.25">
      <c r="A156" s="8">
        <v>125</v>
      </c>
      <c r="B156" s="8">
        <v>2024</v>
      </c>
      <c r="C156" s="8" t="str">
        <f>VLOOKUP($A156,'[1]2024'!$F$3:$DG$282,2,0)</f>
        <v>PA-125-2024</v>
      </c>
      <c r="D156" s="11" t="str">
        <f>VLOOKUP($A156,'[1]2024'!$F$3:$DG$282,7,0)</f>
        <v>CLAUDIA YAMILE SANCHEZ RODRIGUEZ</v>
      </c>
      <c r="E156" s="15">
        <f>VLOOKUP($A156,'[1]2024'!$F$3:$DG$282,30,0)</f>
        <v>45317</v>
      </c>
      <c r="F156" s="8" t="str">
        <f>VLOOKUP($A156,'[1]2024'!$F$3:$DG$282,32,0)</f>
        <v>2 2. Meses</v>
      </c>
      <c r="G156" s="8">
        <f>VLOOKUP($A156,'[1]2024'!$F$3:$DG$282,33,0)</f>
        <v>3</v>
      </c>
      <c r="H156" s="26">
        <f>VLOOKUP($A156,'[1]2024'!$F$3:$DG$282,35,0)</f>
        <v>45412</v>
      </c>
      <c r="I156" s="22">
        <f>VLOOKUP($A156,'[1]2024'!$F$3:$DG$282,37,0)</f>
        <v>7874520</v>
      </c>
      <c r="J156" s="6" t="str">
        <f>VLOOKUP($A156,'[1]2024'!$F$3:$DG$282,42,0)</f>
        <v>17 17. Contrato de Prestación de Servicios</v>
      </c>
      <c r="K156" s="6" t="str">
        <f>VLOOKUP($A156,'[1]2024'!$F$3:$DG$282,44,0)</f>
        <v xml:space="preserve">33 33-Servicios Apoyo a la Gestion de la Entidad (servicios administrativos) </v>
      </c>
      <c r="L156" s="17" t="str">
        <f>VLOOKUP($A156,'[1]2024'!$F$3:$DG$282,50,0)</f>
        <v>PRESTAR LOS SERVICIOS TECNICOS DEAPOYO A LA GESTION OPERATIVA Y ADMINISTRATIVA DE LAS ACTIVIDADES QUE SE REQUIERAN EN EL ESCUADRON ANTICRUELDAD</v>
      </c>
      <c r="M156" s="8" t="str">
        <f>VLOOKUP($A156,'[1]2024'!$F$3:$DG$282,52,0)</f>
        <v>SUBDIRECCIÓN DE ATENCION A LA FAUNA</v>
      </c>
      <c r="N156" s="8" t="str">
        <f>VLOOKUP($A156,'[1]2024'!$F$3:$DG$282,29,0)</f>
        <v>https://community.secop.gov.co/Public/Tendering/ContractNoticePhases/View?PPI=CO1.PPI.29459939&amp;isFromPublicArea=True&amp;isModal=False</v>
      </c>
    </row>
    <row r="157" spans="1:14" ht="30" customHeight="1" x14ac:dyDescent="0.25">
      <c r="A157" s="8">
        <v>126</v>
      </c>
      <c r="B157" s="8">
        <v>2024</v>
      </c>
      <c r="C157" s="8" t="s">
        <v>638</v>
      </c>
      <c r="D157" s="11" t="s">
        <v>639</v>
      </c>
      <c r="E157" s="15">
        <v>45317</v>
      </c>
      <c r="F157" s="8" t="s">
        <v>92</v>
      </c>
      <c r="G157" s="8">
        <v>3</v>
      </c>
      <c r="H157" s="26">
        <v>45410</v>
      </c>
      <c r="I157" s="22">
        <v>7874520</v>
      </c>
      <c r="J157" s="6" t="s">
        <v>18</v>
      </c>
      <c r="K157" s="6" t="s">
        <v>25</v>
      </c>
      <c r="L157" s="17" t="s">
        <v>640</v>
      </c>
      <c r="M157" s="8" t="s">
        <v>125</v>
      </c>
      <c r="N157" s="8" t="s">
        <v>641</v>
      </c>
    </row>
    <row r="158" spans="1:14" ht="30" customHeight="1" x14ac:dyDescent="0.25">
      <c r="A158" s="8">
        <v>127</v>
      </c>
      <c r="B158" s="8">
        <v>2024</v>
      </c>
      <c r="C158" s="8" t="s">
        <v>642</v>
      </c>
      <c r="D158" s="11" t="s">
        <v>643</v>
      </c>
      <c r="E158" s="15">
        <v>45317</v>
      </c>
      <c r="F158" s="8" t="s">
        <v>92</v>
      </c>
      <c r="G158" s="8">
        <v>3</v>
      </c>
      <c r="H158" s="26">
        <v>45411</v>
      </c>
      <c r="I158" s="22">
        <v>7874520</v>
      </c>
      <c r="J158" s="6" t="s">
        <v>18</v>
      </c>
      <c r="K158" s="6" t="s">
        <v>25</v>
      </c>
      <c r="L158" s="17" t="s">
        <v>640</v>
      </c>
      <c r="M158" s="8" t="s">
        <v>125</v>
      </c>
      <c r="N158" s="8" t="s">
        <v>644</v>
      </c>
    </row>
    <row r="159" spans="1:14" ht="30" customHeight="1" x14ac:dyDescent="0.25">
      <c r="A159" s="8">
        <v>128</v>
      </c>
      <c r="B159" s="8">
        <v>2024</v>
      </c>
      <c r="C159" s="8" t="str">
        <f>VLOOKUP($A159,'[1]2024'!$F$3:$DG$282,2,0)</f>
        <v>PA-128-2024</v>
      </c>
      <c r="D159" s="11" t="str">
        <f>VLOOKUP($A159,'[1]2024'!$F$3:$DG$282,7,0)</f>
        <v>ELIANA SILVA MARTINEZ</v>
      </c>
      <c r="E159" s="15">
        <f>VLOOKUP($A159,'[1]2024'!$F$3:$DG$282,30,0)</f>
        <v>45320</v>
      </c>
      <c r="F159" s="8" t="str">
        <f>VLOOKUP($A159,'[1]2024'!$F$3:$DG$282,32,0)</f>
        <v>2 2. Meses</v>
      </c>
      <c r="G159" s="8">
        <f>VLOOKUP($A159,'[1]2024'!$F$3:$DG$282,33,0)</f>
        <v>3</v>
      </c>
      <c r="H159" s="26">
        <f>VLOOKUP($A159,'[1]2024'!$F$3:$DG$282,35,0)</f>
        <v>45412</v>
      </c>
      <c r="I159" s="22">
        <f>VLOOKUP($A159,'[1]2024'!$F$3:$DG$282,37,0)</f>
        <v>7874520</v>
      </c>
      <c r="J159" s="6" t="str">
        <f>VLOOKUP($A159,'[1]2024'!$F$3:$DG$282,42,0)</f>
        <v>17 17. Contrato de Prestación de Servicios</v>
      </c>
      <c r="K159" s="6" t="str">
        <f>VLOOKUP($A159,'[1]2024'!$F$3:$DG$282,44,0)</f>
        <v xml:space="preserve">33 33-Servicios Apoyo a la Gestion de la Entidad (servicios administrativos) </v>
      </c>
      <c r="L159" s="17" t="str">
        <f>VLOOKUP($A159,'[1]2024'!$F$3:$DG$282,50,0)</f>
        <v>PRESTAR LOS SERVICIOS TECNICOS DEAPOYO A LA GESTION OPERATIVA Y ADMINISTRATIVA DE LAS ACTIVIDADES QUE SE REQUIERAN EN EL ESCUADRON ANTICRUELDAD</v>
      </c>
      <c r="M159" s="8" t="str">
        <f>VLOOKUP($A159,'[1]2024'!$F$3:$DG$282,52,0)</f>
        <v>SUBDIRECCIÓN DE ATENCION A LA FAUNA</v>
      </c>
      <c r="N159" s="8" t="str">
        <f>VLOOKUP($A159,'[1]2024'!$F$3:$DG$282,29,0)</f>
        <v>https://community.secop.gov.co/Public/Tendering/OpportunityDetail/Index?noticeUID=CO1.NTC.5520875&amp;isFromPublicArea=True&amp;isModal=False</v>
      </c>
    </row>
    <row r="160" spans="1:14" ht="30" customHeight="1" x14ac:dyDescent="0.25">
      <c r="A160" s="8">
        <v>129</v>
      </c>
      <c r="B160" s="8">
        <v>2024</v>
      </c>
      <c r="C160" s="8" t="str">
        <f>VLOOKUP($A160,'[1]2024'!$F$3:$DG$282,2,0)</f>
        <v>PA-129-2024</v>
      </c>
      <c r="D160" s="11" t="str">
        <f>VLOOKUP($A160,'[1]2024'!$F$3:$DG$282,7,0)</f>
        <v>LUZ DARY FORERO</v>
      </c>
      <c r="E160" s="15">
        <f>VLOOKUP($A160,'[1]2024'!$F$3:$DG$282,30,0)</f>
        <v>45320</v>
      </c>
      <c r="F160" s="8" t="str">
        <f>VLOOKUP($A160,'[1]2024'!$F$3:$DG$282,32,0)</f>
        <v>2 2. Meses</v>
      </c>
      <c r="G160" s="8">
        <f>VLOOKUP($A160,'[1]2024'!$F$3:$DG$282,33,0)</f>
        <v>3</v>
      </c>
      <c r="H160" s="26">
        <f>VLOOKUP($A160,'[1]2024'!$F$3:$DG$282,35,0)</f>
        <v>45412</v>
      </c>
      <c r="I160" s="22">
        <f>VLOOKUP($A160,'[1]2024'!$F$3:$DG$282,37,0)</f>
        <v>14274150</v>
      </c>
      <c r="J160" s="6" t="str">
        <f>VLOOKUP($A160,'[1]2024'!$F$3:$DG$282,42,0)</f>
        <v>17 17. Contrato de Prestación de Servicios</v>
      </c>
      <c r="K160" s="6" t="str">
        <f>VLOOKUP($A160,'[1]2024'!$F$3:$DG$282,44,0)</f>
        <v xml:space="preserve">31 31-Servicios Profesionales </v>
      </c>
      <c r="L160" s="17" t="str">
        <f>VLOOKUP($A160,'[1]2024'!$F$3:$DG$282,50,0)</f>
        <v>'PRESTAR LOS SERVICIOS PROFESIONALES PARA LA CORRECTA EJECUCION DEL SISTEMA DE GESTION DE SEGURIDAD Y SALUD EN EL TRABAJO Y EL PLAN ESTRATEGICO DE SEGURIDAD VIAL</v>
      </c>
      <c r="M160" s="8" t="str">
        <f>VLOOKUP($A160,'[1]2024'!$F$3:$DG$282,52,0)</f>
        <v>SUBDIRECCIÓN DE GESTIÓN CORPORATIVA</v>
      </c>
      <c r="N160" s="8" t="str">
        <f>VLOOKUP($A160,'[1]2024'!$F$3:$DG$282,29,0)</f>
        <v>https://community.secop.gov.co/Public/Tendering/OpportunityDetail/Index?noticeUID=CO1.NTC.5535145&amp;isFromPublicArea=True&amp;isModal=False</v>
      </c>
    </row>
    <row r="161" spans="1:14" ht="30" customHeight="1" x14ac:dyDescent="0.25">
      <c r="A161" s="8">
        <v>130</v>
      </c>
      <c r="B161" s="8">
        <v>2024</v>
      </c>
      <c r="C161" s="8" t="str">
        <f>VLOOKUP($A161,'[1]2024'!$F$3:$DG$282,2,0)</f>
        <v>PA-130-2024</v>
      </c>
      <c r="D161" s="11" t="str">
        <f>VLOOKUP($A161,'[1]2024'!$F$3:$DG$282,7,0)</f>
        <v>ANDREA CATALINA POLO ALARCON</v>
      </c>
      <c r="E161" s="15">
        <f>VLOOKUP($A161,'[1]2024'!$F$3:$DG$282,30,0)</f>
        <v>45320</v>
      </c>
      <c r="F161" s="8" t="str">
        <f>VLOOKUP($A161,'[1]2024'!$F$3:$DG$282,32,0)</f>
        <v>2 2. Meses</v>
      </c>
      <c r="G161" s="8">
        <f>VLOOKUP($A161,'[1]2024'!$F$3:$DG$282,33,0)</f>
        <v>3</v>
      </c>
      <c r="H161" s="26">
        <f>VLOOKUP($A161,'[1]2024'!$F$3:$DG$282,35,0)</f>
        <v>45412</v>
      </c>
      <c r="I161" s="22">
        <f>VLOOKUP($A161,'[1]2024'!$F$3:$DG$282,37,0)</f>
        <v>11001540</v>
      </c>
      <c r="J161" s="6" t="str">
        <f>VLOOKUP($A161,'[1]2024'!$F$3:$DG$282,42,0)</f>
        <v>17 17. Contrato de Prestación de Servicios</v>
      </c>
      <c r="K161" s="6" t="str">
        <f>VLOOKUP($A161,'[1]2024'!$F$3:$DG$282,44,0)</f>
        <v xml:space="preserve">31 31-Servicios Profesionales </v>
      </c>
      <c r="L161" s="17" t="str">
        <f>VLOOKUP($A161,'[1]2024'!$F$3:$DG$282,50,0)</f>
        <v>PRESTAR LOS SERVICIOS PROFESIONALES NECESARIOS PARA LA IMPLEMENTAClON DEL PROGRAMA DE COMPORTAMIENTO COMO LA REHABILITAClON CONDUCTUAL Y ENRIQUECIMIENTO AMBIENTAL DE LOS ANIMALES</v>
      </c>
      <c r="M161" s="8" t="str">
        <f>VLOOKUP($A161,'[1]2024'!$F$3:$DG$282,52,0)</f>
        <v>SUBDIRECCIÓN DE ATENCION A LA FAUNA</v>
      </c>
      <c r="N161" s="8" t="str">
        <f>VLOOKUP($A161,'[1]2024'!$F$3:$DG$282,29,0)</f>
        <v>https://community.secop.gov.co/Public/Tendering/ContractNoticePhases/View?PPI=CO1.PPI.29504298&amp;isFromPublicArea=True&amp;isModal=False</v>
      </c>
    </row>
    <row r="162" spans="1:14" ht="30" customHeight="1" x14ac:dyDescent="0.25">
      <c r="A162" s="8">
        <v>131</v>
      </c>
      <c r="B162" s="8">
        <v>2024</v>
      </c>
      <c r="C162" s="8" t="str">
        <f>VLOOKUP($A162,'[1]2024'!$F$3:$DG$282,2,0)</f>
        <v>PA-131-2024</v>
      </c>
      <c r="D162" s="11" t="str">
        <f>VLOOKUP($A162,'[1]2024'!$F$3:$DG$282,7,0)</f>
        <v>MIGUEL ANTONIO ROBLES ORTEGA</v>
      </c>
      <c r="E162" s="15">
        <f>VLOOKUP($A162,'[1]2024'!$F$3:$DG$282,30,0)</f>
        <v>45320</v>
      </c>
      <c r="F162" s="8" t="str">
        <f>VLOOKUP($A162,'[1]2024'!$F$3:$DG$282,32,0)</f>
        <v>2 2. Meses</v>
      </c>
      <c r="G162" s="8">
        <f>VLOOKUP($A162,'[1]2024'!$F$3:$DG$282,33,0)</f>
        <v>3</v>
      </c>
      <c r="H162" s="26">
        <f>VLOOKUP($A162,'[1]2024'!$F$3:$DG$282,35,0)</f>
        <v>45412</v>
      </c>
      <c r="I162" s="22">
        <f>VLOOKUP($A162,'[1]2024'!$F$3:$DG$282,37,0)</f>
        <v>8425230</v>
      </c>
      <c r="J162" s="6" t="str">
        <f>VLOOKUP($A162,'[1]2024'!$F$3:$DG$282,42,0)</f>
        <v>17 17. Contrato de Prestación de Servicios</v>
      </c>
      <c r="K162" s="6" t="str">
        <f>VLOOKUP($A162,'[1]2024'!$F$3:$DG$282,44,0)</f>
        <v xml:space="preserve">31 31-Servicios Profesionales </v>
      </c>
      <c r="L162" s="17" t="str">
        <f>VLOOKUP($A162,'[1]2024'!$F$3:$DG$282,50,0)</f>
        <v>BRINDAR ACOMPANAMIENTO PROFESIONAL EN EL ESCUADRÓN ANTICRUELDAD ATENDIENDO EL COMPONENTE ADMINISTRATIVO</v>
      </c>
      <c r="M162" s="8" t="str">
        <f>VLOOKUP($A162,'[1]2024'!$F$3:$DG$282,52,0)</f>
        <v>SUBDIRECCIÓN DE ATENCION A LA FAUNA</v>
      </c>
      <c r="N162" s="8" t="str">
        <f>VLOOKUP($A162,'[1]2024'!$F$3:$DG$282,29,0)</f>
        <v>https://community.secop.gov.co/Public/Tendering/ContractNoticePhases/View?PPI=CO1.PPI.29505071&amp;isFromPublicArea=True&amp;isModal=False</v>
      </c>
    </row>
    <row r="163" spans="1:14" ht="30" customHeight="1" x14ac:dyDescent="0.25">
      <c r="A163" s="8">
        <v>132</v>
      </c>
      <c r="B163" s="8">
        <v>2024</v>
      </c>
      <c r="C163" s="8" t="str">
        <f>VLOOKUP($A163,'[1]2024'!$F$3:$DG$282,2,0)</f>
        <v>PA-132-2024</v>
      </c>
      <c r="D163" s="11" t="str">
        <f>VLOOKUP($A163,'[1]2024'!$F$3:$DG$282,7,0)</f>
        <v>MARIO ANDRES ORTIZ ORDONEZ</v>
      </c>
      <c r="E163" s="15">
        <f>VLOOKUP($A163,'[1]2024'!$F$3:$DG$282,30,0)</f>
        <v>45322</v>
      </c>
      <c r="F163" s="8" t="str">
        <f>VLOOKUP($A163,'[1]2024'!$F$3:$DG$282,32,0)</f>
        <v>2 2. Meses</v>
      </c>
      <c r="G163" s="8">
        <f>VLOOKUP($A163,'[1]2024'!$F$3:$DG$282,33,0)</f>
        <v>3</v>
      </c>
      <c r="H163" s="26">
        <f>VLOOKUP($A163,'[1]2024'!$F$3:$DG$282,35,0)</f>
        <v>45412</v>
      </c>
      <c r="I163" s="22">
        <f>VLOOKUP($A163,'[1]2024'!$F$3:$DG$282,37,0)</f>
        <v>11001540</v>
      </c>
      <c r="J163" s="6" t="str">
        <f>VLOOKUP($A163,'[1]2024'!$F$3:$DG$282,42,0)</f>
        <v>17 17. Contrato de Prestación de Servicios</v>
      </c>
      <c r="K163" s="6" t="str">
        <f>VLOOKUP($A163,'[1]2024'!$F$3:$DG$282,44,0)</f>
        <v xml:space="preserve">31 31-Servicios Profesionales </v>
      </c>
      <c r="L163" s="17" t="str">
        <f>VLOOKUP($A163,'[1]2024'!$F$3:$DG$282,50,0)</f>
        <v>PRESTAR LOS SERVICIOS PROFESIONALES NECESARIOS PARA LA IMPLEMENTACION DEL PROGRAMA DE COMPORTAMIENTO COMO LA REHABILITAClON CONDUCTUAL Y ENRIQUECIMIENTO AMBIENTAL DE LOS ANIMALES.</v>
      </c>
      <c r="M163" s="8" t="str">
        <f>VLOOKUP($A163,'[1]2024'!$F$3:$DG$282,52,0)</f>
        <v>SUBDIRECCIÓN DE ATENCION A LA FAUNA</v>
      </c>
      <c r="N163" s="8" t="str">
        <f>VLOOKUP($A163,'[1]2024'!$F$3:$DG$282,29,0)</f>
        <v>https://community.secop.gov.co/Public/Tendering/ContractNoticePhases/View?PPI=CO1.PPI.29538361&amp;isFromPublicArea=True&amp;isModal=False</v>
      </c>
    </row>
    <row r="164" spans="1:14" ht="30" customHeight="1" x14ac:dyDescent="0.25">
      <c r="A164" s="8">
        <v>133</v>
      </c>
      <c r="B164" s="8">
        <v>2024</v>
      </c>
      <c r="C164" s="8" t="str">
        <f>VLOOKUP($A164,'[1]2024'!$F$3:$DG$282,2,0)</f>
        <v>PA-133-2024</v>
      </c>
      <c r="D164" s="11" t="str">
        <f>VLOOKUP($A164,'[1]2024'!$F$3:$DG$282,7,0)</f>
        <v>CAROLAY YULISETH VALDERRAMA CODINA</v>
      </c>
      <c r="E164" s="15">
        <f>VLOOKUP($A164,'[1]2024'!$F$3:$DG$282,30,0)</f>
        <v>45320</v>
      </c>
      <c r="F164" s="8" t="str">
        <f>VLOOKUP($A164,'[1]2024'!$F$3:$DG$282,32,0)</f>
        <v>1 1. Días</v>
      </c>
      <c r="G164" s="8">
        <f>VLOOKUP($A164,'[1]2024'!$F$3:$DG$282,33,0)</f>
        <v>31</v>
      </c>
      <c r="H164" s="26">
        <f>VLOOKUP($A164,'[1]2024'!$F$3:$DG$282,35,0)</f>
        <v>45411</v>
      </c>
      <c r="I164" s="22">
        <f>VLOOKUP($A164,'[1]2024'!$F$3:$DG$282,37,0)</f>
        <v>5814703</v>
      </c>
      <c r="J164" s="6" t="str">
        <f>VLOOKUP($A164,'[1]2024'!$F$3:$DG$282,42,0)</f>
        <v>17 17. Contrato de Prestación de Servicios</v>
      </c>
      <c r="K164" s="6" t="str">
        <f>VLOOKUP($A164,'[1]2024'!$F$3:$DG$282,44,0)</f>
        <v xml:space="preserve">33 33-Servicios Apoyo a la Gestion de la Entidad (servicios administrativos) </v>
      </c>
      <c r="L164" s="17" t="str">
        <f>VLOOKUP($A164,'[1]2024'!$F$3:$DG$282,50,0)</f>
        <v>BRINDAR ACOMPANAMIENTO OPERATIVO A LA OFICINA JURIDICA DEL IDPYBA EN EL DESARROLLO DE LAS DILIGENCIAS JUDICIALES, ADMINISTRATIVAS Y POLICIVAS EN LAS CUALES SE ENCUENTREN INVOLUCRADOS ANIMALES Y SE REQUIERA LA INTERVENCION DEL IDPYBA</v>
      </c>
      <c r="M164" s="8" t="str">
        <f>VLOOKUP($A164,'[1]2024'!$F$3:$DG$282,52,0)</f>
        <v>OFICINA JURIDICA</v>
      </c>
      <c r="N164" s="8" t="str">
        <f>VLOOKUP($A164,'[1]2024'!$F$3:$DG$282,29,0)</f>
        <v>https://community.secop.gov.co/Public/Tendering/ContractNoticePhases/View?PPI=CO1.PPI.29512304&amp;isFromPublicArea=True&amp;isModal=False</v>
      </c>
    </row>
    <row r="165" spans="1:14" ht="30" customHeight="1" x14ac:dyDescent="0.25">
      <c r="A165" s="8">
        <v>134</v>
      </c>
      <c r="B165" s="8">
        <v>2024</v>
      </c>
      <c r="C165" s="8" t="str">
        <f>VLOOKUP($A165,'[1]2024'!$F$3:$DG$282,2,0)</f>
        <v>PA-134-2014</v>
      </c>
      <c r="D165" s="11" t="str">
        <f>VLOOKUP($A165,'[1]2024'!$F$3:$DG$282,7,0)</f>
        <v>XIMENA DEL PILAR RODRIGUEZ CIFUENTES</v>
      </c>
      <c r="E165" s="15">
        <f>VLOOKUP($A165,'[1]2024'!$F$3:$DG$282,30,0)</f>
        <v>45320</v>
      </c>
      <c r="F165" s="8" t="str">
        <f>VLOOKUP($A165,'[1]2024'!$F$3:$DG$282,32,0)</f>
        <v>2 2. Meses</v>
      </c>
      <c r="G165" s="8">
        <f>VLOOKUP($A165,'[1]2024'!$F$3:$DG$282,33,0)</f>
        <v>3</v>
      </c>
      <c r="H165" s="26">
        <f>VLOOKUP($A165,'[1]2024'!$F$3:$DG$282,35,0)</f>
        <v>45412</v>
      </c>
      <c r="I165" s="22">
        <f>VLOOKUP($A165,'[1]2024'!$F$3:$DG$282,37,0)</f>
        <v>18961515</v>
      </c>
      <c r="J165" s="6" t="str">
        <f>VLOOKUP($A165,'[1]2024'!$F$3:$DG$282,42,0)</f>
        <v>17 17. Contrato de Prestación de Servicios</v>
      </c>
      <c r="K165" s="6" t="str">
        <f>VLOOKUP($A165,'[1]2024'!$F$3:$DG$282,44,0)</f>
        <v xml:space="preserve">31 31-Servicios Profesionales </v>
      </c>
      <c r="L165" s="17" t="str">
        <f>VLOOKUP($A165,'[1]2024'!$F$3:$DG$282,50,0)</f>
        <v>PRESTAR LOS SERVICIOS PROFESIONALES PARA EL DESARROLLO DE ACTIVIDADES ADMINISTRATIVAS ASOCIADAS AL CICLO DE GESTION DEL TALENTO HUMANO Y LOS TRAMITES RELACIONADOS AL DESARROLLO ORGANIZACIONAL</v>
      </c>
      <c r="M165" s="8" t="str">
        <f>VLOOKUP($A165,'[1]2024'!$F$3:$DG$282,52,0)</f>
        <v>SUBDIRECCIÓN DE GESTIÓN CORPORATIVA</v>
      </c>
      <c r="N165" s="8" t="str">
        <f>VLOOKUP($A165,'[1]2024'!$F$3:$DG$282,29,0)</f>
        <v>https://community.secop.gov.co/Public/Tendering/ContractNoticePhases/View?PPI=CO1.PPI.29506923&amp;isFromPublicArea=True&amp;isModal=False</v>
      </c>
    </row>
    <row r="166" spans="1:14" ht="30" customHeight="1" x14ac:dyDescent="0.25">
      <c r="A166" s="8">
        <v>135</v>
      </c>
      <c r="B166" s="8">
        <v>2024</v>
      </c>
      <c r="C166" s="8" t="str">
        <f>VLOOKUP($A166,'[1]2024'!$F$3:$DG$282,2,0)</f>
        <v>PA-135-2024</v>
      </c>
      <c r="D166" s="11" t="str">
        <f>VLOOKUP($A166,'[1]2024'!$F$3:$DG$282,7,0)</f>
        <v>CARLOS DANIEL CASTANEDA LATINO</v>
      </c>
      <c r="E166" s="15">
        <f>VLOOKUP($A166,'[1]2024'!$F$3:$DG$282,30,0)</f>
        <v>45322</v>
      </c>
      <c r="F166" s="8" t="str">
        <f>VLOOKUP($A166,'[1]2024'!$F$3:$DG$282,32,0)</f>
        <v>2 2. Meses</v>
      </c>
      <c r="G166" s="8">
        <f>VLOOKUP($A166,'[1]2024'!$F$3:$DG$282,33,0)</f>
        <v>3</v>
      </c>
      <c r="H166" s="26">
        <f>VLOOKUP($A166,'[1]2024'!$F$3:$DG$282,35,0)</f>
        <v>45412</v>
      </c>
      <c r="I166" s="22">
        <f>VLOOKUP($A166,'[1]2024'!$F$3:$DG$282,37,0)</f>
        <v>18961515</v>
      </c>
      <c r="J166" s="6" t="str">
        <f>VLOOKUP($A166,'[1]2024'!$F$3:$DG$282,42,0)</f>
        <v>17 17. Contrato de Prestación de Servicios</v>
      </c>
      <c r="K166" s="6" t="str">
        <f>VLOOKUP($A166,'[1]2024'!$F$3:$DG$282,44,0)</f>
        <v xml:space="preserve">31 31-Servicios Profesionales </v>
      </c>
      <c r="L166" s="17" t="str">
        <f>VLOOKUP($A166,'[1]2024'!$F$3:$DG$282,50,0)</f>
        <v>PRESTAClON DE SERVICIOS PROFESIONALES A LA DEPENDENCIA DE COMUNICACIONES PARA LA CREAClON E IMPLEMENTAClON DE ESTRATEGIAS QUE FORTALEZCAN LA COMUNICACION EXTERNA Y EL POSICIONAMIENTO DE LA GESTlON ADELANTADA POR LA ENTIDAD.</v>
      </c>
      <c r="M166" s="8" t="str">
        <f>VLOOKUP($A166,'[1]2024'!$F$3:$DG$282,52,0)</f>
        <v>DIRECCION</v>
      </c>
      <c r="N166" s="8" t="str">
        <f>VLOOKUP($A166,'[1]2024'!$F$3:$DG$282,29,0)</f>
        <v>https://community.secop.gov.co/Public/Tendering/ContractNoticePhases/View?PPI=CO1.PPI.29533638&amp;isFromPublicArea=True&amp;isModal=False</v>
      </c>
    </row>
    <row r="167" spans="1:14" ht="30" customHeight="1" x14ac:dyDescent="0.25">
      <c r="A167" s="8">
        <v>136</v>
      </c>
      <c r="B167" s="8">
        <v>2024</v>
      </c>
      <c r="C167" s="8" t="str">
        <f>VLOOKUP($A167,'[1]2024'!$F$3:$DG$282,2,0)</f>
        <v>PA-136-2024</v>
      </c>
      <c r="D167" s="11" t="str">
        <f>VLOOKUP($A167,'[1]2024'!$F$3:$DG$282,7,0)</f>
        <v>OLGA LUCIA BUITRAGO REPIZO</v>
      </c>
      <c r="E167" s="15">
        <f>VLOOKUP($A167,'[1]2024'!$F$3:$DG$282,30,0)</f>
        <v>45322</v>
      </c>
      <c r="F167" s="8" t="str">
        <f>VLOOKUP($A167,'[1]2024'!$F$3:$DG$282,32,0)</f>
        <v>2 2. Meses</v>
      </c>
      <c r="G167" s="8">
        <f>VLOOKUP($A167,'[1]2024'!$F$3:$DG$282,33,0)</f>
        <v>3</v>
      </c>
      <c r="H167" s="26">
        <f>VLOOKUP($A167,'[1]2024'!$F$3:$DG$282,35,0)</f>
        <v>45412</v>
      </c>
      <c r="I167" s="22">
        <f>VLOOKUP($A167,'[1]2024'!$F$3:$DG$282,37,0)</f>
        <v>14274150</v>
      </c>
      <c r="J167" s="6" t="str">
        <f>VLOOKUP($A167,'[1]2024'!$F$3:$DG$282,42,0)</f>
        <v>17 17. Contrato de Prestación de Servicios</v>
      </c>
      <c r="K167" s="6" t="str">
        <f>VLOOKUP($A167,'[1]2024'!$F$3:$DG$282,44,0)</f>
        <v xml:space="preserve">31 31-Servicios Profesionales </v>
      </c>
      <c r="L167" s="17" t="str">
        <f>VLOOKUP($A167,'[1]2024'!$F$3:$DG$282,50,0)</f>
        <v>PRESTAR SERVICIOS PROFESIONALES PARA LA PLANIFICAClON Y GESTION DE EVENTOS INSTITUCIONALES Y BUSQUEDA DE ALIANZAS ESTrAtEGICAS CON ACTORES Y GRUPOS DE INTERES PARA LA PROMOCI0N Y DIVULGAClON DE LA OFERTA INSTITUCIONAL DEL IDPYBA</v>
      </c>
      <c r="M167" s="8" t="str">
        <f>VLOOKUP($A167,'[1]2024'!$F$3:$DG$282,52,0)</f>
        <v>DIRECCION</v>
      </c>
      <c r="N167" s="8" t="str">
        <f>VLOOKUP($A167,'[1]2024'!$F$3:$DG$282,29,0)</f>
        <v>https://community.secop.gov.co/Public/Tendering/ContractNoticePhases/View?PPI=CO1.PPI.29530126&amp;isFromPublicArea=True&amp;isModal=False</v>
      </c>
    </row>
    <row r="168" spans="1:14" ht="30" customHeight="1" x14ac:dyDescent="0.25">
      <c r="A168" s="8">
        <v>137</v>
      </c>
      <c r="B168" s="8">
        <v>2023</v>
      </c>
      <c r="C168" s="8" t="s">
        <v>131</v>
      </c>
      <c r="D168" s="11" t="s">
        <v>132</v>
      </c>
      <c r="E168" s="15">
        <v>44945</v>
      </c>
      <c r="F168" s="8" t="s">
        <v>17</v>
      </c>
      <c r="G168" s="8">
        <v>342</v>
      </c>
      <c r="H168" s="26">
        <v>45290</v>
      </c>
      <c r="I168" s="22">
        <v>53900000</v>
      </c>
      <c r="J168" s="6" t="s">
        <v>18</v>
      </c>
      <c r="K168" s="6" t="s">
        <v>19</v>
      </c>
      <c r="L168" s="17" t="s">
        <v>133</v>
      </c>
      <c r="M168" s="8" t="s">
        <v>76</v>
      </c>
      <c r="N168" s="8" t="s">
        <v>134</v>
      </c>
    </row>
    <row r="169" spans="1:14" ht="30" customHeight="1" x14ac:dyDescent="0.25">
      <c r="A169" s="8">
        <v>137</v>
      </c>
      <c r="B169" s="8">
        <v>2024</v>
      </c>
      <c r="C169" s="8" t="str">
        <f>VLOOKUP($A169,'[1]2024'!$F$3:$DG$282,2,0)</f>
        <v>PA-137-2024</v>
      </c>
      <c r="D169" s="11" t="str">
        <f>VLOOKUP($A169,'[1]2024'!$F$3:$DG$282,7,0)</f>
        <v>CATALINA ARCILA PRECIADO</v>
      </c>
      <c r="E169" s="15">
        <f>VLOOKUP($A169,'[1]2024'!$F$3:$DG$282,30,0)</f>
        <v>45322</v>
      </c>
      <c r="F169" s="8" t="str">
        <f>VLOOKUP($A169,'[1]2024'!$F$3:$DG$282,32,0)</f>
        <v>2 2. Meses</v>
      </c>
      <c r="G169" s="8">
        <f>VLOOKUP($A169,'[1]2024'!$F$3:$DG$282,33,0)</f>
        <v>3</v>
      </c>
      <c r="H169" s="26">
        <f>VLOOKUP($A169,'[1]2024'!$F$3:$DG$282,35,0)</f>
        <v>45412</v>
      </c>
      <c r="I169" s="22">
        <f>VLOOKUP($A169,'[1]2024'!$F$3:$DG$282,37,0)</f>
        <v>14274150</v>
      </c>
      <c r="J169" s="6" t="str">
        <f>VLOOKUP($A169,'[1]2024'!$F$3:$DG$282,42,0)</f>
        <v>17 17. Contrato de Prestación de Servicios</v>
      </c>
      <c r="K169" s="6" t="str">
        <f>VLOOKUP($A169,'[1]2024'!$F$3:$DG$282,44,0)</f>
        <v xml:space="preserve">31 31-Servicios Profesionales </v>
      </c>
      <c r="L169" s="17" t="str">
        <f>VLOOKUP($A169,'[1]2024'!$F$3:$DG$282,50,0)</f>
        <v>“PRESTAR LOS SERVICIOS PROFESIONALES PARA EL DISEÑO, IMPLEMENTACIÓN Y SEGUIMIENTO DE UNA ESTRATEGIA DIGITAL CON EL PROPÓSITO DE PROMOVER EL POSICIONAMIENTO, LA DIVULGACIÓN Y LA PEDAGOGÍA DE LOS PROGRAMAS Y PROYECTOS DEL IDPYBA EN LAS REDES SOCIALES</v>
      </c>
      <c r="M169" s="8" t="str">
        <f>VLOOKUP($A169,'[1]2024'!$F$3:$DG$282,52,0)</f>
        <v>DIRECCION</v>
      </c>
      <c r="N169" s="8" t="str">
        <f>VLOOKUP($A169,'[1]2024'!$F$3:$DG$282,29,0)</f>
        <v>https://community.secop.gov.co/Public/Tendering/ContractNoticePhases/View?PPI=CO1.PPI.29529637&amp;isFromPublicArea=True&amp;isModal=False</v>
      </c>
    </row>
    <row r="170" spans="1:14" ht="30" customHeight="1" x14ac:dyDescent="0.25">
      <c r="A170" s="8">
        <v>138</v>
      </c>
      <c r="B170" s="8">
        <v>2024</v>
      </c>
      <c r="C170" s="8" t="str">
        <f>VLOOKUP($A170,'[1]2024'!$F$3:$DG$282,2,0)</f>
        <v>PA-138-2024</v>
      </c>
      <c r="D170" s="11" t="str">
        <f>VLOOKUP($A170,'[1]2024'!$F$3:$DG$282,7,0)</f>
        <v>DAVID LEONARDO SUAZA</v>
      </c>
      <c r="E170" s="15">
        <f>VLOOKUP($A170,'[1]2024'!$F$3:$DG$282,30,0)</f>
        <v>45320</v>
      </c>
      <c r="F170" s="8" t="str">
        <f>VLOOKUP($A170,'[1]2024'!$F$3:$DG$282,32,0)</f>
        <v>2 2. Meses</v>
      </c>
      <c r="G170" s="8">
        <f>VLOOKUP($A170,'[1]2024'!$F$3:$DG$282,33,0)</f>
        <v>3</v>
      </c>
      <c r="H170" s="26">
        <f>VLOOKUP($A170,'[1]2024'!$F$3:$DG$282,35,0)</f>
        <v>0</v>
      </c>
      <c r="I170" s="22">
        <f>VLOOKUP($A170,'[1]2024'!$F$3:$DG$282,37,0)</f>
        <v>6197070</v>
      </c>
      <c r="J170" s="6" t="str">
        <f>VLOOKUP($A170,'[1]2024'!$F$3:$DG$282,42,0)</f>
        <v>17 17. Contrato de Prestación de Servicios</v>
      </c>
      <c r="K170" s="6" t="str">
        <f>VLOOKUP($A170,'[1]2024'!$F$3:$DG$282,44,0)</f>
        <v xml:space="preserve">33 33-Servicios Apoyo a la Gestion de la Entidad (servicios administrativos) </v>
      </c>
      <c r="L170" s="17" t="str">
        <f>VLOOKUP($A170,'[1]2024'!$F$3:$DG$282,50,0)</f>
        <v>BRINDAR ACOMPANAMIENTO TECNICO A LA OFICINA JURIDICA DEL IDPYBA EN EL DESARROLLO DE LAS DILIGENCIAS JUDICIALES, ADMINISTRATIVAS Y POLICIVAS EN LAS CUALES SE ENCUENTREN INVOLUCRADOS ANIMALES Y SE REQUIERA LA INTERVENClON DEL IDPYBA</v>
      </c>
      <c r="M170" s="8" t="str">
        <f>VLOOKUP($A170,'[1]2024'!$F$3:$DG$282,52,0)</f>
        <v>OFICINA JURIDICA</v>
      </c>
      <c r="N170" s="8" t="str">
        <f>VLOOKUP($A170,'[1]2024'!$F$3:$DG$282,29,0)</f>
        <v>https://community.secop.gov.co/Public/Tendering/ContractNoticePhases/View?PPI=CO1.PPI.29507965&amp;isFromPublicArea=True&amp;isModal=False</v>
      </c>
    </row>
    <row r="171" spans="1:14" ht="30" customHeight="1" x14ac:dyDescent="0.25">
      <c r="A171" s="8">
        <v>139</v>
      </c>
      <c r="B171" s="8">
        <v>2024</v>
      </c>
      <c r="C171" s="8" t="str">
        <f>VLOOKUP($A171,'[1]2024'!$F$3:$DG$282,2,0)</f>
        <v>PA-139-2024</v>
      </c>
      <c r="D171" s="11" t="str">
        <f>VLOOKUP($A171,'[1]2024'!$F$3:$DG$282,7,0)</f>
        <v>VALENTINA CULMA TOVAR</v>
      </c>
      <c r="E171" s="15">
        <f>VLOOKUP($A171,'[1]2024'!$F$3:$DG$282,30,0)</f>
        <v>45322</v>
      </c>
      <c r="F171" s="8" t="str">
        <f>VLOOKUP($A171,'[1]2024'!$F$3:$DG$282,32,0)</f>
        <v>2 2. Meses</v>
      </c>
      <c r="G171" s="8">
        <f>VLOOKUP($A171,'[1]2024'!$F$3:$DG$282,33,0)</f>
        <v>3</v>
      </c>
      <c r="H171" s="26">
        <f>VLOOKUP($A171,'[1]2024'!$F$3:$DG$282,35,0)</f>
        <v>45412</v>
      </c>
      <c r="I171" s="22">
        <f>VLOOKUP($A171,'[1]2024'!$F$3:$DG$282,37,0)</f>
        <v>5750805</v>
      </c>
      <c r="J171" s="6" t="str">
        <f>VLOOKUP($A171,'[1]2024'!$F$3:$DG$282,42,0)</f>
        <v>17 17. Contrato de Prestación de Servicios</v>
      </c>
      <c r="K171" s="6" t="str">
        <f>VLOOKUP($A171,'[1]2024'!$F$3:$DG$282,44,0)</f>
        <v xml:space="preserve">33 33-Servicios Apoyo a la Gestion de la Entidad (servicios administrativos) </v>
      </c>
      <c r="L171" s="17" t="str">
        <f>VLOOKUP($A171,'[1]2024'!$F$3:$DG$282,50,0)</f>
        <v>“APOYAR A LA SUBDIRECCION DE GESTION CORPORATIVA EN LA GESTION DE ACTIVIDADES OPERATIVAS DE ALMACEN Y LOGISTICA EN EL MARCO DEL MANEJO DE LOS RECURSOSS FISICOS DE LAS SEDES DE LA ENTIDAD.”</v>
      </c>
      <c r="M171" s="8" t="str">
        <f>VLOOKUP($A171,'[1]2024'!$F$3:$DG$282,52,0)</f>
        <v>SUBDIRECCIÓN DE GESTIÓN CORPORATIVA</v>
      </c>
      <c r="N171" s="8" t="str">
        <f>VLOOKUP($A171,'[1]2024'!$F$3:$DG$282,29,0)</f>
        <v>https://community.secop.gov.co/Public/Tendering/ContractNoticePhases/View?PPI=CO1.PPI.29547948&amp;isFromPublicArea=True&amp;isModal=False</v>
      </c>
    </row>
    <row r="172" spans="1:14" ht="30" customHeight="1" x14ac:dyDescent="0.25">
      <c r="A172" s="8">
        <v>140</v>
      </c>
      <c r="B172" s="8">
        <v>2024</v>
      </c>
      <c r="C172" s="8" t="str">
        <f>VLOOKUP($A172,'[1]2024'!$F$3:$DG$282,2,0)</f>
        <v>PA-140-2024</v>
      </c>
      <c r="D172" s="11" t="str">
        <f>VLOOKUP($A172,'[1]2024'!$F$3:$DG$282,7,0)</f>
        <v>JOHAN SEBASTIAN CASTILLO BELTRAN</v>
      </c>
      <c r="E172" s="15">
        <f>VLOOKUP($A172,'[1]2024'!$F$3:$DG$282,30,0)</f>
        <v>45321</v>
      </c>
      <c r="F172" s="8" t="str">
        <f>VLOOKUP($A172,'[1]2024'!$F$3:$DG$282,32,0)</f>
        <v>2 2. Meses</v>
      </c>
      <c r="G172" s="8">
        <f>VLOOKUP($A172,'[1]2024'!$F$3:$DG$282,33,0)</f>
        <v>3</v>
      </c>
      <c r="H172" s="26">
        <f>VLOOKUP($A172,'[1]2024'!$F$3:$DG$282,35,0)</f>
        <v>45411</v>
      </c>
      <c r="I172" s="22">
        <f>VLOOKUP($A172,'[1]2024'!$F$3:$DG$282,37,0)</f>
        <v>7874520</v>
      </c>
      <c r="J172" s="6" t="str">
        <f>VLOOKUP($A172,'[1]2024'!$F$3:$DG$282,42,0)</f>
        <v>17 17. Contrato de Prestación de Servicios</v>
      </c>
      <c r="K172" s="6" t="str">
        <f>VLOOKUP($A172,'[1]2024'!$F$3:$DG$282,44,0)</f>
        <v xml:space="preserve">33 33-Servicios Apoyo a la Gestion de la Entidad (servicios administrativos) </v>
      </c>
      <c r="L172" s="17" t="str">
        <f>VLOOKUP($A172,'[1]2024'!$F$3:$DG$282,50,0)</f>
        <v>BRINDAR ACOMPANAMIENTO A LA OFICINA ASESORA JURIDICA DEL IDPYBA EN LAS DIFERENTES ACTIVIDADES ASISTENCIALES Y ADMINISTRATIVAS PROPIAS DE LA OFICINA</v>
      </c>
      <c r="M172" s="8" t="str">
        <f>VLOOKUP($A172,'[1]2024'!$F$3:$DG$282,52,0)</f>
        <v>OFICINA JURIDICA</v>
      </c>
      <c r="N172" s="8" t="str">
        <f>VLOOKUP($A172,'[1]2024'!$F$3:$DG$282,29,0)</f>
        <v>https://community.secop.gov.co/Public/Tendering/ContractNoticePhases/View?PPI=CO1.PPI.29508880&amp;isFromPublicArea=True&amp;isModal=False</v>
      </c>
    </row>
    <row r="173" spans="1:14" ht="30" customHeight="1" x14ac:dyDescent="0.25">
      <c r="A173" s="8">
        <v>141</v>
      </c>
      <c r="B173" s="8">
        <v>2024</v>
      </c>
      <c r="C173" s="8" t="str">
        <f>VLOOKUP($A173,'[1]2024'!$F$3:$DG$282,2,0)</f>
        <v>PA-141-2024</v>
      </c>
      <c r="D173" s="11" t="str">
        <f>VLOOKUP($A173,'[1]2024'!$F$3:$DG$282,7,0)</f>
        <v>KAREN NATALY GARZÓN</v>
      </c>
      <c r="E173" s="15">
        <f>VLOOKUP($A173,'[1]2024'!$F$3:$DG$282,30,0)</f>
        <v>45322</v>
      </c>
      <c r="F173" s="8" t="str">
        <f>VLOOKUP($A173,'[1]2024'!$F$3:$DG$282,32,0)</f>
        <v>2 2. Meses</v>
      </c>
      <c r="G173" s="8">
        <f>VLOOKUP($A173,'[1]2024'!$F$3:$DG$282,33,0)</f>
        <v>3</v>
      </c>
      <c r="H173" s="26">
        <f>VLOOKUP($A173,'[1]2024'!$F$3:$DG$282,35,0)</f>
        <v>45412</v>
      </c>
      <c r="I173" s="22">
        <f>VLOOKUP($A173,'[1]2024'!$F$3:$DG$282,37,0)</f>
        <v>19901520</v>
      </c>
      <c r="J173" s="6" t="str">
        <f>VLOOKUP($A173,'[1]2024'!$F$3:$DG$282,42,0)</f>
        <v>17 17. Contrato de Prestación de Servicios</v>
      </c>
      <c r="K173" s="6" t="str">
        <f>VLOOKUP($A173,'[1]2024'!$F$3:$DG$282,44,0)</f>
        <v xml:space="preserve">31 31-Servicios Profesionales </v>
      </c>
      <c r="L173" s="17" t="str">
        <f>VLOOKUP($A173,'[1]2024'!$F$3:$DG$282,50,0)</f>
        <v>PRESTAR SERVICIOS PROFESIONALES ESPECIALIZADOS EN LAS HERRAMIENTAS DE PLANEAClON, PARA LA IMPLEMENTACION DEL COMPONENTE GEOGRAFICO DE LOS PROCESOS INSTITUCIONALES DE LA ENTIDAD.</v>
      </c>
      <c r="M173" s="8" t="str">
        <f>VLOOKUP($A173,'[1]2024'!$F$3:$DG$282,52,0)</f>
        <v>OFICINA ASESORA DE PLANEACION</v>
      </c>
      <c r="N173" s="8" t="str">
        <f>VLOOKUP($A173,'[1]2024'!$F$3:$DG$282,29,0)</f>
        <v>https://community.secop.gov.co/Public/Tendering/ContractNoticePhases/View?PPI=CO1.PPI.29537829&amp;isFromPublicArea=True&amp;isModal=False</v>
      </c>
    </row>
    <row r="174" spans="1:14" ht="30" customHeight="1" x14ac:dyDescent="0.25">
      <c r="A174" s="8">
        <v>142</v>
      </c>
      <c r="B174" s="8">
        <v>2024</v>
      </c>
      <c r="C174" s="8" t="str">
        <f>VLOOKUP($A174,'[1]2024'!$F$3:$DG$282,2,0)</f>
        <v>PA-142-2024</v>
      </c>
      <c r="D174" s="11" t="str">
        <f>VLOOKUP($A174,'[1]2024'!$F$3:$DG$282,7,0)</f>
        <v>ALEXIS AMAYA BAEZ</v>
      </c>
      <c r="E174" s="15">
        <f>VLOOKUP($A174,'[1]2024'!$F$3:$DG$282,30,0)</f>
        <v>45322</v>
      </c>
      <c r="F174" s="8" t="str">
        <f>VLOOKUP($A174,'[1]2024'!$F$3:$DG$282,32,0)</f>
        <v>2 2. Meses</v>
      </c>
      <c r="G174" s="8">
        <f>VLOOKUP($A174,'[1]2024'!$F$3:$DG$282,33,0)</f>
        <v>3</v>
      </c>
      <c r="H174" s="26">
        <f>VLOOKUP($A174,'[1]2024'!$F$3:$DG$282,35,0)</f>
        <v>45412</v>
      </c>
      <c r="I174" s="22">
        <f>VLOOKUP($A174,'[1]2024'!$F$3:$DG$282,37,0)</f>
        <v>16147830</v>
      </c>
      <c r="J174" s="6" t="str">
        <f>VLOOKUP($A174,'[1]2024'!$F$3:$DG$282,42,0)</f>
        <v>17 17. Contrato de Prestación de Servicios</v>
      </c>
      <c r="K174" s="6" t="str">
        <f>VLOOKUP($A174,'[1]2024'!$F$3:$DG$282,44,0)</f>
        <v xml:space="preserve">31 31-Servicios Profesionales </v>
      </c>
      <c r="L174" s="17" t="str">
        <f>VLOOKUP($A174,'[1]2024'!$F$3:$DG$282,50,0)</f>
        <v>PRESTAR LOS SERVICIOS PROFESIONALES COMO ABOGADO DEL IDPYBA PARA ADELANTAR LAS ACTUACIONES DENTRO DE LOS PROCESOS DISCIPLINARIOS A CARGO DE LA OFICINA JURIDICA, EN LA ETAPA DE JUZGAMIENTO, DE CONFORMIDAD CON LA NORMA VIGENTE</v>
      </c>
      <c r="M174" s="8" t="str">
        <f>VLOOKUP($A174,'[1]2024'!$F$3:$DG$282,52,0)</f>
        <v>OFICINA JURIDICA</v>
      </c>
      <c r="N174" s="8" t="str">
        <f>VLOOKUP($A174,'[1]2024'!$F$3:$DG$282,29,0)</f>
        <v>https://community.secop.gov.co/Public/Tendering/OpportunityDetail/Index?noticeUID=CO1.NTC.5547902&amp;isFromPublicArea=True&amp;isModal=False</v>
      </c>
    </row>
    <row r="175" spans="1:14" ht="30" customHeight="1" x14ac:dyDescent="0.25">
      <c r="A175" s="8">
        <v>143</v>
      </c>
      <c r="B175" s="8">
        <v>2024</v>
      </c>
      <c r="C175" s="8" t="str">
        <f>VLOOKUP($A175,'[1]2024'!$F$3:$DG$282,2,0)</f>
        <v>PA-143-2024</v>
      </c>
      <c r="D175" s="11" t="str">
        <f>VLOOKUP($A175,'[1]2024'!$F$3:$DG$282,7,0)</f>
        <v xml:space="preserve"> GERMAN FERNANDO GALVIS PINZON</v>
      </c>
      <c r="E175" s="15">
        <f>VLOOKUP($A175,'[1]2024'!$F$3:$DG$282,30,0)</f>
        <v>45322</v>
      </c>
      <c r="F175" s="8" t="str">
        <f>VLOOKUP($A175,'[1]2024'!$F$3:$DG$282,32,0)</f>
        <v>2 2. Meses</v>
      </c>
      <c r="G175" s="8">
        <f>VLOOKUP($A175,'[1]2024'!$F$3:$DG$282,33,0)</f>
        <v>3</v>
      </c>
      <c r="H175" s="26">
        <f>VLOOKUP($A175,'[1]2024'!$F$3:$DG$282,35,0)</f>
        <v>45412</v>
      </c>
      <c r="I175" s="22">
        <f>VLOOKUP($A175,'[1]2024'!$F$3:$DG$282,37,0)</f>
        <v>23471640</v>
      </c>
      <c r="J175" s="6" t="str">
        <f>VLOOKUP($A175,'[1]2024'!$F$3:$DG$282,42,0)</f>
        <v>17 17. Contrato de Prestación de Servicios</v>
      </c>
      <c r="K175" s="6" t="str">
        <f>VLOOKUP($A175,'[1]2024'!$F$3:$DG$282,44,0)</f>
        <v xml:space="preserve">31 31-Servicios Profesionales </v>
      </c>
      <c r="L175" s="17" t="str">
        <f>VLOOKUP($A175,'[1]2024'!$F$3:$DG$282,50,0)</f>
        <v>PRESTAR LOS SERVICIOS PR0FESI0NALES PARA EL SEGUIMIENTO DEL CUMPLIMIENTO DE LOS PROYECTOS DE INVERSION QUE LE SEAN ASIGNADOS DEL IDPYBA, ASI MISMO EL ACOMPANAMIENTO PRESUPUESTAL Y TECNICO DE CADA UNA DE LAS SUBDIRECCIONES, CON EL FIN DE MANTENER LA ARTICULACldN DE LAS HERRAMIENTAS ESTABLECIDAS.</v>
      </c>
      <c r="M175" s="8" t="str">
        <f>VLOOKUP($A175,'[1]2024'!$F$3:$DG$282,52,0)</f>
        <v>OFICINA ASESORA DE PLANEACION</v>
      </c>
      <c r="N175" s="8" t="str">
        <f>VLOOKUP($A175,'[1]2024'!$F$3:$DG$282,29,0)</f>
        <v>https://community.secop.gov.co/Public/Tendering/ContractNoticePhases/View?PPI=CO1.PPI.29566745&amp;isFromPublicArea=True&amp;isModal=False</v>
      </c>
    </row>
    <row r="176" spans="1:14" ht="30" customHeight="1" x14ac:dyDescent="0.25">
      <c r="A176" s="8">
        <v>144</v>
      </c>
      <c r="B176" s="8">
        <v>2024</v>
      </c>
      <c r="C176" s="8" t="str">
        <f>VLOOKUP($A176,'[1]2024'!$F$3:$DG$282,2,0)</f>
        <v>PA-144-2024</v>
      </c>
      <c r="D176" s="11" t="str">
        <f>VLOOKUP($A176,'[1]2024'!$F$3:$DG$282,7,0)</f>
        <v>MARTHA PATRICIA ZUICA MONZON</v>
      </c>
      <c r="E176" s="15">
        <f>VLOOKUP($A176,'[1]2024'!$F$3:$DG$282,30,0)</f>
        <v>45323</v>
      </c>
      <c r="F176" s="8" t="str">
        <f>VLOOKUP($A176,'[1]2024'!$F$3:$DG$282,32,0)</f>
        <v>2 2. Meses</v>
      </c>
      <c r="G176" s="8">
        <f>VLOOKUP($A176,'[1]2024'!$F$3:$DG$282,33,0)</f>
        <v>3</v>
      </c>
      <c r="H176" s="26">
        <f>VLOOKUP($A176,'[1]2024'!$F$3:$DG$282,35,0)</f>
        <v>0</v>
      </c>
      <c r="I176" s="22">
        <f>VLOOKUP($A176,'[1]2024'!$F$3:$DG$282,37,0)</f>
        <v>9858975</v>
      </c>
      <c r="J176" s="6" t="str">
        <f>VLOOKUP($A176,'[1]2024'!$F$3:$DG$282,42,0)</f>
        <v>17 17. Contrato de Prestación de Servicios</v>
      </c>
      <c r="K176" s="6" t="str">
        <f>VLOOKUP($A176,'[1]2024'!$F$3:$DG$282,44,0)</f>
        <v xml:space="preserve">31 31-Servicios Profesionales </v>
      </c>
      <c r="L176" s="17" t="str">
        <f>VLOOKUP($A176,'[1]2024'!$F$3:$DG$282,50,0)</f>
        <v>PRESTAR LOS SERVICIOS PROFESIONALES PARA APOYAR LAS ACTIVIDADES RELACIONADAS CON LA ADMINISTRACION DE LOS RECURSOS FISICOS, MANEJO DEL ALMACEN Y EL DESARROLLO DE ACTIVIDADES ADMINISTRATIVAS PROPIAS DE LA DEPENDENCIA.</v>
      </c>
      <c r="M176" s="8" t="str">
        <f>VLOOKUP($A176,'[1]2024'!$F$3:$DG$282,52,0)</f>
        <v>SUBDIRECCIÓN DE GESTIÓN CORPORATIVA</v>
      </c>
      <c r="N176" s="8" t="str">
        <f>VLOOKUP($A176,'[1]2024'!$F$3:$DG$282,29,0)</f>
        <v>https://community.secop.gov.co/Public/Tendering/OpportunityDetail/Index?noticeUID=CO1.NTC.5561906&amp;isFromPublicArea=True&amp;isModal=False</v>
      </c>
    </row>
    <row r="177" spans="1:14" ht="30" customHeight="1" x14ac:dyDescent="0.25">
      <c r="A177" s="8">
        <v>145</v>
      </c>
      <c r="B177" s="8">
        <v>2024</v>
      </c>
      <c r="C177" s="8" t="str">
        <f>VLOOKUP($A177,'[1]2024'!$F$3:$DG$282,2,0)</f>
        <v>PA-145-2024</v>
      </c>
      <c r="D177" s="11" t="str">
        <f>VLOOKUP($A177,'[1]2024'!$F$3:$DG$282,7,0)</f>
        <v>SANTIAGO TORRES FONSECA</v>
      </c>
      <c r="E177" s="15">
        <f>VLOOKUP($A177,'[1]2024'!$F$3:$DG$282,30,0)</f>
        <v>45328</v>
      </c>
      <c r="F177" s="8" t="str">
        <f>VLOOKUP($A177,'[1]2024'!$F$3:$DG$282,32,0)</f>
        <v>2 2. Meses</v>
      </c>
      <c r="G177" s="8">
        <f>VLOOKUP($A177,'[1]2024'!$F$3:$DG$282,33,0)</f>
        <v>3</v>
      </c>
      <c r="H177" s="26">
        <f>VLOOKUP($A177,'[1]2024'!$F$3:$DG$282,35,0)</f>
        <v>45412</v>
      </c>
      <c r="I177" s="22">
        <f>VLOOKUP($A177,'[1]2024'!$F$3:$DG$282,37,0)</f>
        <v>7874520</v>
      </c>
      <c r="J177" s="6" t="str">
        <f>VLOOKUP($A177,'[1]2024'!$F$3:$DG$282,42,0)</f>
        <v>17 17. Contrato de Prestación de Servicios</v>
      </c>
      <c r="K177" s="6" t="str">
        <f>VLOOKUP($A177,'[1]2024'!$F$3:$DG$282,44,0)</f>
        <v xml:space="preserve">33 33-Servicios Apoyo a la Gestion de la Entidad (servicios administrativos) </v>
      </c>
      <c r="L177" s="17" t="str">
        <f>VLOOKUP($A177,'[1]2024'!$F$3:$DG$282,50,0)</f>
        <v>PRESTAR LOS SERVICIOS TECNICOS DE APOYO A LA GESTION OPERATIVA Y ADMINISTRATIVA QUE SE REQUIERAN EN EL ESCUADRON . ANTICRUELDAD</v>
      </c>
      <c r="M177" s="8" t="str">
        <f>VLOOKUP($A177,'[1]2024'!$F$3:$DG$282,52,0)</f>
        <v>SUBDIRECCIÓN DE ATENCION A LA FAUNA</v>
      </c>
      <c r="N177" s="8" t="str">
        <f>VLOOKUP($A177,'[1]2024'!$F$3:$DG$282,29,0)</f>
        <v>https://community.secop.gov.co/Public/Tendering/OpportunityDetail/Index?noticeUID=CO1.NTC.5595741&amp;isFromPublicArea=True&amp;isModal=Fals</v>
      </c>
    </row>
    <row r="178" spans="1:14" ht="30" customHeight="1" x14ac:dyDescent="0.25">
      <c r="A178" s="8">
        <v>146</v>
      </c>
      <c r="B178" s="8">
        <v>2024</v>
      </c>
      <c r="C178" s="8" t="str">
        <f>VLOOKUP($A178,'[1]2024'!$F$3:$DG$282,2,0)</f>
        <v>PA-146-2024</v>
      </c>
      <c r="D178" s="11" t="str">
        <f>VLOOKUP($A178,'[1]2024'!$F$3:$DG$282,7,0)</f>
        <v>WILLIAM ALEXANDER GONZALEZ APONTE</v>
      </c>
      <c r="E178" s="15">
        <f>VLOOKUP($A178,'[1]2024'!$F$3:$DG$282,30,0)</f>
        <v>45328</v>
      </c>
      <c r="F178" s="8" t="str">
        <f>VLOOKUP($A178,'[1]2024'!$F$3:$DG$282,32,0)</f>
        <v>2 2. Meses</v>
      </c>
      <c r="G178" s="8">
        <f>VLOOKUP($A178,'[1]2024'!$F$3:$DG$282,33,0)</f>
        <v>3</v>
      </c>
      <c r="H178" s="26">
        <f>VLOOKUP($A178,'[1]2024'!$F$3:$DG$282,35,0)</f>
        <v>45412</v>
      </c>
      <c r="I178" s="22">
        <f>VLOOKUP($A178,'[1]2024'!$F$3:$DG$282,37,0)</f>
        <v>7874520</v>
      </c>
      <c r="J178" s="6" t="str">
        <f>VLOOKUP($A178,'[1]2024'!$F$3:$DG$282,42,0)</f>
        <v>17 17. Contrato de Prestación de Servicios</v>
      </c>
      <c r="K178" s="6" t="str">
        <f>VLOOKUP($A178,'[1]2024'!$F$3:$DG$282,44,0)</f>
        <v xml:space="preserve">33 33-Servicios Apoyo a la Gestion de la Entidad (servicios administrativos) </v>
      </c>
      <c r="L178" s="17" t="str">
        <f>VLOOKUP($A178,'[1]2024'!$F$3:$DG$282,50,0)</f>
        <v>PRESTAR LOS SERVICIOS DE APOYO A LAS DIVERSAS LABORES DEL EQUIPO DE COMPORTAMIENTO Y ENRIQUECIMIENTO AMBIENTAL</v>
      </c>
      <c r="M178" s="8" t="str">
        <f>VLOOKUP($A178,'[1]2024'!$F$3:$DG$282,52,0)</f>
        <v>SUBDIRECCIÓN DE ATENCION A LA FAUNA</v>
      </c>
      <c r="N178" s="8" t="str">
        <f>VLOOKUP($A178,'[1]2024'!$F$3:$DG$282,29,0)</f>
        <v>https://community.secop.gov.co/Public/Tendering/OpportunityDetail/Index?noticeUID=CO1.NTC.5595656&amp;isFromPublicArea=True&amp;isModal=False</v>
      </c>
    </row>
    <row r="179" spans="1:14" ht="30" customHeight="1" x14ac:dyDescent="0.25">
      <c r="A179" s="8">
        <v>147</v>
      </c>
      <c r="B179" s="8">
        <v>2024</v>
      </c>
      <c r="C179" s="8" t="str">
        <f>VLOOKUP($A179,'[1]2024'!$F$3:$DG$282,2,0)</f>
        <v>PA-147-2024</v>
      </c>
      <c r="D179" s="11" t="str">
        <f>VLOOKUP($A179,'[1]2024'!$F$3:$DG$282,7,0)</f>
        <v>LAURA ANGELICA GALLEGO GIL</v>
      </c>
      <c r="E179" s="15">
        <f>VLOOKUP($A179,'[1]2024'!$F$3:$DG$282,30,0)</f>
        <v>45322</v>
      </c>
      <c r="F179" s="8" t="str">
        <f>VLOOKUP($A179,'[1]2024'!$F$3:$DG$282,32,0)</f>
        <v>2 2. Meses</v>
      </c>
      <c r="G179" s="8">
        <f>VLOOKUP($A179,'[1]2024'!$F$3:$DG$282,33,0)</f>
        <v>3</v>
      </c>
      <c r="H179" s="26">
        <f>VLOOKUP($A179,'[1]2024'!$F$3:$DG$282,35,0)</f>
        <v>45412</v>
      </c>
      <c r="I179" s="22">
        <f>VLOOKUP($A179,'[1]2024'!$F$3:$DG$282,37,0)</f>
        <v>8425230</v>
      </c>
      <c r="J179" s="6" t="str">
        <f>VLOOKUP($A179,'[1]2024'!$F$3:$DG$282,42,0)</f>
        <v>17 17. Contrato de Prestación de Servicios</v>
      </c>
      <c r="K179" s="6" t="str">
        <f>VLOOKUP($A179,'[1]2024'!$F$3:$DG$282,44,0)</f>
        <v xml:space="preserve">31 31-Servicios Profesionales </v>
      </c>
      <c r="L179" s="17" t="str">
        <f>VLOOKUP($A179,'[1]2024'!$F$3:$DG$282,50,0)</f>
        <v>PRESTAR SERVICIOS PROFESIONALES PARA EL DESARROLLO ,EJECUCl6N DE LAS ACTIVIDADES DE LA ESTRATEGIA CAPTURARESTERILIZAR Y SOLTAR DE ANIMATES ABANDONADOS Y EN HABITABILIDAD EN CALLE EN EL DISTRITO CAPITAL</v>
      </c>
      <c r="M179" s="8" t="str">
        <f>VLOOKUP($A179,'[1]2024'!$F$3:$DG$282,52,0)</f>
        <v>SUBDIRECCIÓN DE ATENCION A LA FAUNA</v>
      </c>
      <c r="N179" s="8" t="str">
        <f>VLOOKUP($A179,'[1]2024'!$F$3:$DG$282,29,0)</f>
        <v>https://community.secop.gov.co/Public/Tendering/ContractNoticePhases/View?PPI=CO1.PPI.29564455&amp;isFromPublicArea=True&amp;isModal=False</v>
      </c>
    </row>
    <row r="180" spans="1:14" ht="30" customHeight="1" x14ac:dyDescent="0.25">
      <c r="A180" s="8">
        <v>148</v>
      </c>
      <c r="B180" s="8">
        <v>2024</v>
      </c>
      <c r="C180" s="8" t="str">
        <f>VLOOKUP($A180,'[1]2024'!$F$3:$DG$282,2,0)</f>
        <v>PA-148-2024.</v>
      </c>
      <c r="D180" s="11" t="str">
        <f>VLOOKUP($A180,'[1]2024'!$F$3:$DG$282,7,0)</f>
        <v>DANIEL BOTERO CASTILLA</v>
      </c>
      <c r="E180" s="15">
        <f>VLOOKUP($A180,'[1]2024'!$F$3:$DG$282,30,0)</f>
        <v>45323</v>
      </c>
      <c r="F180" s="8" t="str">
        <f>VLOOKUP($A180,'[1]2024'!$F$3:$DG$282,32,0)</f>
        <v>2 2. Meses</v>
      </c>
      <c r="G180" s="8">
        <f>VLOOKUP($A180,'[1]2024'!$F$3:$DG$282,33,0)</f>
        <v>3</v>
      </c>
      <c r="H180" s="26">
        <f>VLOOKUP($A180,'[1]2024'!$F$3:$DG$282,35,0)</f>
        <v>0</v>
      </c>
      <c r="I180" s="22">
        <f>VLOOKUP($A180,'[1]2024'!$F$3:$DG$282,37,0)</f>
        <v>11001540</v>
      </c>
      <c r="J180" s="6" t="str">
        <f>VLOOKUP($A180,'[1]2024'!$F$3:$DG$282,42,0)</f>
        <v>17 17. Contrato de Prestación de Servicios</v>
      </c>
      <c r="K180" s="6" t="str">
        <f>VLOOKUP($A180,'[1]2024'!$F$3:$DG$282,44,0)</f>
        <v xml:space="preserve">31 31-Servicios Profesionales </v>
      </c>
      <c r="L180" s="17" t="str">
        <f>VLOOKUP($A180,'[1]2024'!$F$3:$DG$282,50,0)</f>
        <v>PRESTAR SERVICIOS PROFESIONALES PARA REALIZAR CUBRIMIENTOS PERIODiSTICOS Y GENERAClON DE CONTENIDOS DE COMUNICAClON PUBLICA SOBRE LOS CASOS DE ATENClON A LA FAUNA REALIZADOS POR LA ENTIDAD.</v>
      </c>
      <c r="M180" s="8" t="str">
        <f>VLOOKUP($A180,'[1]2024'!$F$3:$DG$282,52,0)</f>
        <v>DIRECCION</v>
      </c>
      <c r="N180" s="8" t="str">
        <f>VLOOKUP($A180,'[1]2024'!$F$3:$DG$282,29,0)</f>
        <v>https://community.secop.gov.co/Public/Tendering/ContractNoticePhases/View?PPI=CO1.PPI.29611838&amp;isFromPublicArea=True&amp;isModal=False</v>
      </c>
    </row>
    <row r="181" spans="1:14" ht="30" customHeight="1" x14ac:dyDescent="0.25">
      <c r="A181" s="8">
        <v>149</v>
      </c>
      <c r="B181" s="8">
        <v>2024</v>
      </c>
      <c r="C181" s="8" t="str">
        <f>VLOOKUP($A181,'[1]2024'!$F$3:$DG$282,2,0)</f>
        <v>PA 149-2024</v>
      </c>
      <c r="D181" s="11" t="str">
        <f>VLOOKUP($A181,'[1]2024'!$F$3:$DG$282,7,0)</f>
        <v>DAVID FERNANDO PAZ AROCA</v>
      </c>
      <c r="E181" s="15">
        <f>VLOOKUP($A181,'[1]2024'!$F$3:$DG$282,30,0)</f>
        <v>45323</v>
      </c>
      <c r="F181" s="8" t="str">
        <f>VLOOKUP($A181,'[1]2024'!$F$3:$DG$282,32,0)</f>
        <v>2 2. Meses</v>
      </c>
      <c r="G181" s="8">
        <f>VLOOKUP($A181,'[1]2024'!$F$3:$DG$282,33,0)</f>
        <v>3</v>
      </c>
      <c r="H181" s="26">
        <f>VLOOKUP($A181,'[1]2024'!$F$3:$DG$282,35,0)</f>
        <v>0</v>
      </c>
      <c r="I181" s="22">
        <f>VLOOKUP($A181,'[1]2024'!$F$3:$DG$282,37,0)</f>
        <v>12397305</v>
      </c>
      <c r="J181" s="6" t="str">
        <f>VLOOKUP($A181,'[1]2024'!$F$3:$DG$282,42,0)</f>
        <v>17 17. Contrato de Prestación de Servicios</v>
      </c>
      <c r="K181" s="6" t="str">
        <f>VLOOKUP($A181,'[1]2024'!$F$3:$DG$282,44,0)</f>
        <v xml:space="preserve">31 31-Servicios Profesionales </v>
      </c>
      <c r="L181" s="17" t="str">
        <f>VLOOKUP($A181,'[1]2024'!$F$3:$DG$282,50,0)</f>
        <v>PRESTAR SERVICIOS PROFESIONALES EN EL DISENO DE PIEZAS GRAFICAS REQUERIDAS POR LA ENTIDAD PARA APOYAR LA DIVULGAClON DE SU MISIONALIDAD.</v>
      </c>
      <c r="M181" s="8" t="str">
        <f>VLOOKUP($A181,'[1]2024'!$F$3:$DG$282,52,0)</f>
        <v>DIRECCION</v>
      </c>
      <c r="N181" s="8" t="str">
        <f>VLOOKUP($A181,'[1]2024'!$F$3:$DG$282,29,0)</f>
        <v>https://community.secop.gov.co/Public/Tendering/OpportunityDetail/Index?noticeUID=CO1.NTC.5564319&amp;isFromPublicArea=True&amp;isModal=False</v>
      </c>
    </row>
    <row r="182" spans="1:14" ht="30" customHeight="1" x14ac:dyDescent="0.25">
      <c r="A182" s="8">
        <v>150</v>
      </c>
      <c r="B182" s="8">
        <v>2024</v>
      </c>
      <c r="C182" s="8" t="str">
        <f>VLOOKUP($A182,'[1]2024'!$F$3:$DG$282,2,0)</f>
        <v>PA-150-2024</v>
      </c>
      <c r="D182" s="11" t="str">
        <f>VLOOKUP($A182,'[1]2024'!$F$3:$DG$282,7,0)</f>
        <v>SANDRA MILENA VARGAS PERILLA</v>
      </c>
      <c r="E182" s="15">
        <f>VLOOKUP($A182,'[1]2024'!$F$3:$DG$282,30,0)</f>
        <v>45322</v>
      </c>
      <c r="F182" s="8" t="str">
        <f>VLOOKUP($A182,'[1]2024'!$F$3:$DG$282,32,0)</f>
        <v>2 2. Meses</v>
      </c>
      <c r="G182" s="8">
        <f>VLOOKUP($A182,'[1]2024'!$F$3:$DG$282,33,0)</f>
        <v>3</v>
      </c>
      <c r="H182" s="26">
        <f>VLOOKUP($A182,'[1]2024'!$F$3:$DG$282,35,0)</f>
        <v>45412</v>
      </c>
      <c r="I182" s="22">
        <f>VLOOKUP($A182,'[1]2024'!$F$3:$DG$282,37,0)</f>
        <v>7874520</v>
      </c>
      <c r="J182" s="6" t="str">
        <f>VLOOKUP($A182,'[1]2024'!$F$3:$DG$282,42,0)</f>
        <v>17 17. Contrato de Prestación de Servicios</v>
      </c>
      <c r="K182" s="6" t="str">
        <f>VLOOKUP($A182,'[1]2024'!$F$3:$DG$282,44,0)</f>
        <v xml:space="preserve">33 33-Servicios Apoyo a la Gestion de la Entidad (servicios administrativos) </v>
      </c>
      <c r="L182" s="17" t="str">
        <f>VLOOKUP($A182,'[1]2024'!$F$3:$DG$282,50,0)</f>
        <v>PRESTAR LOS SERVICIOS DE APOYO A LA GESTlCN DOCUMENTAL PARA ADELANTAR LAS LABORES ADMINISTRATIVAS, TECNICAS Y OPERATIVAS QUE SE REQUIERAN CON LA DOCUMENTACION GENERADA DURANTE EL DESARROLLO DE LAS JORNADAS DE ESTERILIZAClQN EN EL PUNTO FIJO DE DE LA UNIDAD DE CUIDADO ANIMA</v>
      </c>
      <c r="M182" s="8" t="str">
        <f>VLOOKUP($A182,'[1]2024'!$F$3:$DG$282,52,0)</f>
        <v>SUBDIRECCIÓN DE ATENCION A LA FAUNA</v>
      </c>
      <c r="N182" s="8" t="str">
        <f>VLOOKUP($A182,'[1]2024'!$F$3:$DG$282,29,0)</f>
        <v>https://community.secop.gov.co/Public/Tendering/OpportunityDetail/Index?noticeUID=CO1.NTC.5551504&amp;isFromPublicArea=True&amp;isModal=False</v>
      </c>
    </row>
    <row r="183" spans="1:14" ht="30" customHeight="1" x14ac:dyDescent="0.25">
      <c r="A183" s="8">
        <v>151</v>
      </c>
      <c r="B183" s="8">
        <v>2024</v>
      </c>
      <c r="C183" s="8" t="str">
        <f>VLOOKUP($A183,'[1]2024'!$F$3:$DG$282,2,0)</f>
        <v>PA-151-2024</v>
      </c>
      <c r="D183" s="11" t="str">
        <f>VLOOKUP($A183,'[1]2024'!$F$3:$DG$282,7,0)</f>
        <v>EDGAR EDUARDO DIMATE MORENO</v>
      </c>
      <c r="E183" s="15">
        <f>VLOOKUP($A183,'[1]2024'!$F$3:$DG$282,30,0)</f>
        <v>45327</v>
      </c>
      <c r="F183" s="8" t="str">
        <f>VLOOKUP($A183,'[1]2024'!$F$3:$DG$282,32,0)</f>
        <v>2 2. Meses</v>
      </c>
      <c r="G183" s="8">
        <f>VLOOKUP($A183,'[1]2024'!$F$3:$DG$282,33,0)</f>
        <v>3</v>
      </c>
      <c r="H183" s="26">
        <f>VLOOKUP($A183,'[1]2024'!$F$3:$DG$282,35,0)</f>
        <v>45412</v>
      </c>
      <c r="I183" s="22">
        <f>VLOOKUP($A183,'[1]2024'!$F$3:$DG$282,37,0)</f>
        <v>12397305</v>
      </c>
      <c r="J183" s="6" t="str">
        <f>VLOOKUP($A183,'[1]2024'!$F$3:$DG$282,42,0)</f>
        <v>17 17. Contrato de Prestación de Servicios</v>
      </c>
      <c r="K183" s="6" t="str">
        <f>VLOOKUP($A183,'[1]2024'!$F$3:$DG$282,44,0)</f>
        <v xml:space="preserve">31 31-Servicios Profesionales </v>
      </c>
      <c r="L183" s="17" t="str">
        <f>VLOOKUP($A183,'[1]2024'!$F$3:$DG$282,50,0)</f>
        <v>PRESTAR LOS SERVICIOS PROFESIONALES PARA LA IMPLEMENTACldN Y SEGUIMIENTO DEL PROGRAMA DE ANIMALES SINANTROPICOS Y MANEJO DE ENJAMBRES DE ABEJAS COMUNES (APIS MELLIFERA) EN EL DISTRITO CAPITAL</v>
      </c>
      <c r="M183" s="8" t="str">
        <f>VLOOKUP($A183,'[1]2024'!$F$3:$DG$282,52,0)</f>
        <v>SUBDIRECCIÓN DE ATENCION A LA FAUNA</v>
      </c>
      <c r="N183" s="8" t="str">
        <f>VLOOKUP($A183,'[1]2024'!$F$3:$DG$282,29,0)</f>
        <v>https://community.secop.gov.co/Public/Tendering/OpportunityDetail/Index?noticeUID=CO1.NTC.5589769&amp;isFromPublicArea=True&amp;isModal=False</v>
      </c>
    </row>
    <row r="184" spans="1:14" ht="30" customHeight="1" x14ac:dyDescent="0.25">
      <c r="A184" s="8">
        <v>152</v>
      </c>
      <c r="B184" s="8">
        <v>2024</v>
      </c>
      <c r="C184" s="8" t="str">
        <f>VLOOKUP($A184,'[1]2024'!$F$3:$DG$282,2,0)</f>
        <v>PA-152-2024</v>
      </c>
      <c r="D184" s="11" t="str">
        <f>VLOOKUP($A184,'[1]2024'!$F$3:$DG$282,7,0)</f>
        <v>MELISSA ALEXANDRA RAMIREZ ROZO</v>
      </c>
      <c r="E184" s="15">
        <f>VLOOKUP($A184,'[1]2024'!$F$3:$DG$282,30,0)</f>
        <v>45322</v>
      </c>
      <c r="F184" s="8" t="str">
        <f>VLOOKUP($A184,'[1]2024'!$F$3:$DG$282,32,0)</f>
        <v>2 2. Meses</v>
      </c>
      <c r="G184" s="8">
        <f>VLOOKUP($A184,'[1]2024'!$F$3:$DG$282,33,0)</f>
        <v>3</v>
      </c>
      <c r="H184" s="26">
        <f>VLOOKUP($A184,'[1]2024'!$F$3:$DG$282,35,0)</f>
        <v>45412</v>
      </c>
      <c r="I184" s="22">
        <f>VLOOKUP($A184,'[1]2024'!$F$3:$DG$282,37,0)</f>
        <v>11001540</v>
      </c>
      <c r="J184" s="6" t="str">
        <f>VLOOKUP($A184,'[1]2024'!$F$3:$DG$282,42,0)</f>
        <v>17 17. Contrato de Prestación de Servicios</v>
      </c>
      <c r="K184" s="6" t="str">
        <f>VLOOKUP($A184,'[1]2024'!$F$3:$DG$282,44,0)</f>
        <v xml:space="preserve">31 31-Servicios Profesionales </v>
      </c>
      <c r="L184" s="17" t="str">
        <f>VLOOKUP($A184,'[1]2024'!$F$3:$DG$282,50,0)</f>
        <v>PRESTAR LOS SERVICIOS PROFESIONALES PARA LA IMPLEMENTACION Y SEGUIMIENTO DEL PROGRAMA DE ANIMALES SINANTROPICOS EN EL DISTRITO CAPITAL</v>
      </c>
      <c r="M184" s="8" t="str">
        <f>VLOOKUP($A184,'[1]2024'!$F$3:$DG$282,52,0)</f>
        <v>SUBDIRECCIÓN DE ATENCION A LA FAUNA</v>
      </c>
      <c r="N184" s="8" t="str">
        <f>VLOOKUP($A184,'[1]2024'!$F$3:$DG$282,29,0)</f>
        <v>https://community.secop.gov.co/Public/Tendering/OpportunityDetail/Index?noticeUID=CO1.NTC.5551318&amp;isFromPublicArea=True&amp;isModal=False</v>
      </c>
    </row>
    <row r="185" spans="1:14" ht="30" customHeight="1" x14ac:dyDescent="0.25">
      <c r="A185" s="8">
        <v>153</v>
      </c>
      <c r="B185" s="8">
        <v>2024</v>
      </c>
      <c r="C185" s="8" t="str">
        <f>VLOOKUP($A185,'[1]2024'!$F$3:$DG$282,2,0)</f>
        <v>PA-153-2024</v>
      </c>
      <c r="D185" s="11" t="str">
        <f>VLOOKUP($A185,'[1]2024'!$F$3:$DG$282,7,0)</f>
        <v>VANESSA DUQUE VAENA</v>
      </c>
      <c r="E185" s="15">
        <f>VLOOKUP($A185,'[1]2024'!$F$3:$DG$282,30,0)</f>
        <v>45327</v>
      </c>
      <c r="F185" s="8" t="str">
        <f>VLOOKUP($A185,'[1]2024'!$F$3:$DG$282,32,0)</f>
        <v>2 2. Meses</v>
      </c>
      <c r="G185" s="8">
        <f>VLOOKUP($A185,'[1]2024'!$F$3:$DG$282,33,0)</f>
        <v>3</v>
      </c>
      <c r="H185" s="26">
        <f>VLOOKUP($A185,'[1]2024'!$F$3:$DG$282,35,0)</f>
        <v>45412</v>
      </c>
      <c r="I185" s="22">
        <f>VLOOKUP($A185,'[1]2024'!$F$3:$DG$282,37,0)</f>
        <v>11001540</v>
      </c>
      <c r="J185" s="6" t="str">
        <f>VLOOKUP($A185,'[1]2024'!$F$3:$DG$282,42,0)</f>
        <v>17 17. Contrato de Prestación de Servicios</v>
      </c>
      <c r="K185" s="6" t="str">
        <f>VLOOKUP($A185,'[1]2024'!$F$3:$DG$282,44,0)</f>
        <v xml:space="preserve">31 31-Servicios Profesionales </v>
      </c>
      <c r="L185" s="17" t="str">
        <f>VLOOKUP($A185,'[1]2024'!$F$3:$DG$282,50,0)</f>
        <v>PRESTAR LOS SERVICIOS PROFESIONALES PARA LA IMPLEMENTACION Y SEGUIMIENTO DEL PROGRAMA DE ANIMALES SINANTROPICOS EN EL DISTRITO CAPITAL</v>
      </c>
      <c r="M185" s="8" t="str">
        <f>VLOOKUP($A185,'[1]2024'!$F$3:$DG$282,52,0)</f>
        <v>SUBDIRECCIÓN DE ATENCION A LA FAUNA</v>
      </c>
      <c r="N185" s="8" t="str">
        <f>VLOOKUP($A185,'[1]2024'!$F$3:$DG$282,29,0)</f>
        <v>https://community.secop.gov.co/Public/Tendering/OpportunityDetail/Index?noticeUID=CO1.NTC.5589980&amp;isFromPublicArea=True&amp;isModal=False</v>
      </c>
    </row>
    <row r="186" spans="1:14" ht="30" customHeight="1" x14ac:dyDescent="0.25">
      <c r="A186" s="8">
        <v>154</v>
      </c>
      <c r="B186" s="8">
        <v>2024</v>
      </c>
      <c r="C186" s="8" t="str">
        <f>VLOOKUP($A186,'[1]2024'!$F$3:$DG$282,2,0)</f>
        <v>PA-154-2024</v>
      </c>
      <c r="D186" s="11" t="str">
        <f>VLOOKUP($A186,'[1]2024'!$F$3:$DG$282,7,0)</f>
        <v>LOREN GUISELL DÍAZ JIMÉNEZ</v>
      </c>
      <c r="E186" s="15">
        <f>VLOOKUP($A186,'[1]2024'!$F$3:$DG$282,30,0)</f>
        <v>45323</v>
      </c>
      <c r="F186" s="8" t="str">
        <f>VLOOKUP($A186,'[1]2024'!$F$3:$DG$282,32,0)</f>
        <v>2 2. Meses</v>
      </c>
      <c r="G186" s="8">
        <f>VLOOKUP($A186,'[1]2024'!$F$3:$DG$282,33,0)</f>
        <v>3</v>
      </c>
      <c r="H186" s="26">
        <f>VLOOKUP($A186,'[1]2024'!$F$3:$DG$282,35,0)</f>
        <v>45412</v>
      </c>
      <c r="I186" s="22">
        <f>VLOOKUP($A186,'[1]2024'!$F$3:$DG$282,37,0)</f>
        <v>9858975</v>
      </c>
      <c r="J186" s="6" t="str">
        <f>VLOOKUP($A186,'[1]2024'!$F$3:$DG$282,42,0)</f>
        <v>17 17. Contrato de Prestación de Servicios</v>
      </c>
      <c r="K186" s="6" t="str">
        <f>VLOOKUP($A186,'[1]2024'!$F$3:$DG$282,44,0)</f>
        <v xml:space="preserve">31 31-Servicios Profesionales </v>
      </c>
      <c r="L186" s="17" t="str">
        <f>VLOOKUP($A186,'[1]2024'!$F$3:$DG$282,50,0)</f>
        <v>PRESTAR SERVICIOS PROFESIONALES PARA APOYAR LA IMPLEMENTACION Y SOSTENIBILIDAD DE LAS POLITICAS DE GESTlON Y DESEMPENO DEL MODELO INTEGRADO DE PLANEACION Y GESTlON DEL INSTITUTO DISTRITAL DE PROTECCION YBIENESTAR ANIMAL</v>
      </c>
      <c r="M186" s="8" t="str">
        <f>VLOOKUP($A186,'[1]2024'!$F$3:$DG$282,52,0)</f>
        <v>OFICINA ASESORA DE PLANEACION</v>
      </c>
      <c r="N186" s="8" t="str">
        <f>VLOOKUP($A186,'[1]2024'!$F$3:$DG$282,29,0)</f>
        <v>https://community.secop.gov.co/Public/Tendering/ContractNoticePhases/View?PPI=CO1.PPI.29567791&amp;isFromPublicArea=True&amp;isModal=False</v>
      </c>
    </row>
    <row r="187" spans="1:14" ht="30" customHeight="1" x14ac:dyDescent="0.25">
      <c r="A187" s="8">
        <v>155</v>
      </c>
      <c r="B187" s="8">
        <v>2024</v>
      </c>
      <c r="C187" s="8" t="str">
        <f>VLOOKUP($A187,'[1]2024'!$F$3:$DG$282,2,0)</f>
        <v>PA-155-2024</v>
      </c>
      <c r="D187" s="11" t="str">
        <f>VLOOKUP($A187,'[1]2024'!$F$3:$DG$282,7,0)</f>
        <v>LUZ MAR GONZÁLEZ JOYA</v>
      </c>
      <c r="E187" s="15">
        <f>VLOOKUP($A187,'[1]2024'!$F$3:$DG$282,30,0)</f>
        <v>45323</v>
      </c>
      <c r="F187" s="8" t="str">
        <f>VLOOKUP($A187,'[1]2024'!$F$3:$DG$282,32,0)</f>
        <v>2 2. Meses</v>
      </c>
      <c r="G187" s="8">
        <f>VLOOKUP($A187,'[1]2024'!$F$3:$DG$282,33,0)</f>
        <v>3</v>
      </c>
      <c r="H187" s="26">
        <f>VLOOKUP($A187,'[1]2024'!$F$3:$DG$282,35,0)</f>
        <v>45412</v>
      </c>
      <c r="I187" s="22">
        <f>VLOOKUP($A187,'[1]2024'!$F$3:$DG$282,37,0)</f>
        <v>11001540</v>
      </c>
      <c r="J187" s="6" t="str">
        <f>VLOOKUP($A187,'[1]2024'!$F$3:$DG$282,42,0)</f>
        <v>17 17. Contrato de Prestación de Servicios</v>
      </c>
      <c r="K187" s="6" t="str">
        <f>VLOOKUP($A187,'[1]2024'!$F$3:$DG$282,44,0)</f>
        <v xml:space="preserve">31 31-Servicios Profesionales </v>
      </c>
      <c r="L187" s="17" t="str">
        <f>VLOOKUP($A187,'[1]2024'!$F$3:$DG$282,50,0)</f>
        <v>PRESTAR LOS SERVICIOS PROFESIONALES ACOMPANAR LAS ACTIVIDADES DE CARACTER ADMINISTRATIVO, OPERATIVO, DOCUMENTAL Y LOGISITCA DE LA OFICINA ASESORA DE PLANEACIDN</v>
      </c>
      <c r="M187" s="8" t="str">
        <f>VLOOKUP($A187,'[1]2024'!$F$3:$DG$282,52,0)</f>
        <v>OFICINA ASESORA DE PLANEACION</v>
      </c>
      <c r="N187" s="8" t="str">
        <f>VLOOKUP($A187,'[1]2024'!$F$3:$DG$282,29,0)</f>
        <v>https://community.secop.gov.co/Public/Tendering/OpportunityDetail/Index?noticeUID=CO1.NTC.5562553&amp;isFromPublicArea=True&amp;isModal=False</v>
      </c>
    </row>
    <row r="188" spans="1:14" ht="30" customHeight="1" x14ac:dyDescent="0.25">
      <c r="A188" s="8">
        <v>156</v>
      </c>
      <c r="B188" s="8">
        <v>2024</v>
      </c>
      <c r="C188" s="8" t="str">
        <f>VLOOKUP($A188,'[1]2024'!$F$3:$DG$282,2,0)</f>
        <v>PA-156-2024</v>
      </c>
      <c r="D188" s="11" t="str">
        <f>VLOOKUP($A188,'[1]2024'!$F$3:$DG$282,7,0)</f>
        <v xml:space="preserve">ADRIANA PAOLA ACEVEDO SEGURA </v>
      </c>
      <c r="E188" s="15">
        <f>VLOOKUP($A188,'[1]2024'!$F$3:$DG$282,30,0)</f>
        <v>45322</v>
      </c>
      <c r="F188" s="8" t="str">
        <f>VLOOKUP($A188,'[1]2024'!$F$3:$DG$282,32,0)</f>
        <v>2 2. Meses</v>
      </c>
      <c r="G188" s="8">
        <f>VLOOKUP($A188,'[1]2024'!$F$3:$DG$282,33,0)</f>
        <v>3</v>
      </c>
      <c r="H188" s="26">
        <f>VLOOKUP($A188,'[1]2024'!$F$3:$DG$282,35,0)</f>
        <v>45412</v>
      </c>
      <c r="I188" s="22">
        <f>VLOOKUP($A188,'[1]2024'!$F$3:$DG$282,37,0)</f>
        <v>14274150</v>
      </c>
      <c r="J188" s="6" t="str">
        <f>VLOOKUP($A188,'[1]2024'!$F$3:$DG$282,42,0)</f>
        <v>17 17. Contrato de Prestación de Servicios</v>
      </c>
      <c r="K188" s="6" t="str">
        <f>VLOOKUP($A188,'[1]2024'!$F$3:$DG$282,44,0)</f>
        <v xml:space="preserve">31 31-Servicios Profesionales </v>
      </c>
      <c r="L188" s="17" t="str">
        <f>VLOOKUP($A188,'[1]2024'!$F$3:$DG$282,50,0)</f>
        <v>PRESTAR SERVICIOS PROFESIONALES PARA LA CORRECTA IMPLEMENTACIÓN DEL SISTEMA DE GESTIÓN DE SEGURIDAD DE SALUD EN EL TRABAJO ASI COMO LA EJECUCIÓN DE LOS PROGRAMAS Y PLAN ASOCIADOS AL SISTEMA DE GESTIÓN DE SEGURIDAD Y SALUD EN EL TRABAJO.</v>
      </c>
      <c r="M188" s="8" t="str">
        <f>VLOOKUP($A188,'[1]2024'!$F$3:$DG$282,52,0)</f>
        <v>SUBDIRECCIÓN DE GESTIÓN CORPORATIVA</v>
      </c>
      <c r="N188" s="8" t="str">
        <f>VLOOKUP($A188,'[1]2024'!$F$3:$DG$282,29,0)</f>
        <v>https://community.secop.gov.co/Public/Tendering/OpportunityDetail/Index?noticeUID=CO1.NTC.5551357&amp;isFromPublicArea=True&amp;isModal=False</v>
      </c>
    </row>
    <row r="189" spans="1:14" ht="30" customHeight="1" x14ac:dyDescent="0.25">
      <c r="A189" s="8">
        <v>157</v>
      </c>
      <c r="B189" s="8">
        <v>2024</v>
      </c>
      <c r="C189" s="8" t="str">
        <f>VLOOKUP($A189,'[1]2024'!$F$3:$DG$282,2,0)</f>
        <v>PA-157-2024</v>
      </c>
      <c r="D189" s="11" t="str">
        <f>VLOOKUP($A189,'[1]2024'!$F$3:$DG$282,7,0)</f>
        <v>CARLOS ALBERTO CRESPO CARRILLO</v>
      </c>
      <c r="E189" s="15">
        <f>VLOOKUP($A189,'[1]2024'!$F$3:$DG$282,30,0)</f>
        <v>45324</v>
      </c>
      <c r="F189" s="8" t="str">
        <f>VLOOKUP($A189,'[1]2024'!$F$3:$DG$282,32,0)</f>
        <v>2 2. Meses</v>
      </c>
      <c r="G189" s="8">
        <f>VLOOKUP($A189,'[1]2024'!$F$3:$DG$282,33,0)</f>
        <v>3</v>
      </c>
      <c r="H189" s="26">
        <f>VLOOKUP($A189,'[1]2024'!$F$3:$DG$282,35,0)</f>
        <v>45412</v>
      </c>
      <c r="I189" s="22">
        <f>VLOOKUP($A189,'[1]2024'!$F$3:$DG$282,37,0)</f>
        <v>14274150</v>
      </c>
      <c r="J189" s="6" t="str">
        <f>VLOOKUP($A189,'[1]2024'!$F$3:$DG$282,42,0)</f>
        <v>17 17. Contrato de Prestación de Servicios</v>
      </c>
      <c r="K189" s="6" t="str">
        <f>VLOOKUP($A189,'[1]2024'!$F$3:$DG$282,44,0)</f>
        <v xml:space="preserve">31 31-Servicios Profesionales </v>
      </c>
      <c r="L189" s="17" t="str">
        <f>VLOOKUP($A189,'[1]2024'!$F$3:$DG$282,50,0)</f>
        <v>PRESTAR LOS SERVICIOS PROFESIONALES PARA EL DESARROLLO DE ACTIVIDADES DEL PLAN ESTRATEGICO DEL TALENTO HUMANO Y LA IMPLEMENTACION DE LA GESTION DEL CONOCIMIENTO Y LA INNOVACION Y LA INTEGRIDAD EN EL INSTITUTO</v>
      </c>
      <c r="M189" s="8" t="str">
        <f>VLOOKUP($A189,'[1]2024'!$F$3:$DG$282,52,0)</f>
        <v>SUBDIRECCIÓN DE GESTIÓN CORPORATIVA</v>
      </c>
      <c r="N189" s="8" t="str">
        <f>VLOOKUP($A189,'[1]2024'!$F$3:$DG$282,29,0)</f>
        <v>https://community.secop.gov.co/Public/Tendering/ContractNoticePhases/View?PPI=CO1.PPI.29637079&amp;isFromPublicArea=True&amp;isModal=False</v>
      </c>
    </row>
    <row r="190" spans="1:14" ht="30" customHeight="1" x14ac:dyDescent="0.25">
      <c r="A190" s="8">
        <v>158</v>
      </c>
      <c r="B190" s="8">
        <v>2024</v>
      </c>
      <c r="C190" s="8" t="str">
        <f>VLOOKUP($A190,'[1]2024'!$F$3:$DG$282,2,0)</f>
        <v>PA-158-2024</v>
      </c>
      <c r="D190" s="11" t="str">
        <f>VLOOKUP($A190,'[1]2024'!$F$3:$DG$282,7,0)</f>
        <v>DAVID FELIPE ROJAS PARADA</v>
      </c>
      <c r="E190" s="15">
        <f>VLOOKUP($A190,'[1]2024'!$F$3:$DG$282,30,0)</f>
        <v>45324</v>
      </c>
      <c r="F190" s="8" t="str">
        <f>VLOOKUP($A190,'[1]2024'!$F$3:$DG$282,32,0)</f>
        <v>2 2. Meses</v>
      </c>
      <c r="G190" s="8">
        <f>VLOOKUP($A190,'[1]2024'!$F$3:$DG$282,33,0)</f>
        <v>3</v>
      </c>
      <c r="H190" s="26">
        <f>VLOOKUP($A190,'[1]2024'!$F$3:$DG$282,35,0)</f>
        <v>45412</v>
      </c>
      <c r="I190" s="22">
        <f>VLOOKUP($A190,'[1]2024'!$F$3:$DG$282,37,0)</f>
        <v>14274150</v>
      </c>
      <c r="J190" s="6" t="str">
        <f>VLOOKUP($A190,'[1]2024'!$F$3:$DG$282,42,0)</f>
        <v>17 17. Contrato de Prestación de Servicios</v>
      </c>
      <c r="K190" s="6" t="str">
        <f>VLOOKUP($A190,'[1]2024'!$F$3:$DG$282,44,0)</f>
        <v xml:space="preserve">31 31-Servicios Profesionales </v>
      </c>
      <c r="L190" s="17" t="str">
        <f>VLOOKUP($A190,'[1]2024'!$F$3:$DG$282,50,0)</f>
        <v>PRESTAR LOS SERVICIOS PROFESIONALES PARA LA ATENCION, VALORACION, SEGUIMIENTO Y MANEJO ANESTESICO, REALIZACION DE PROCEDIMIENTOS QUIRURGICOS DE ESTERILIZACION MEDIANTE OVARIOHISTERECTOMIA Y ORQUIECTOMIA DE CANINOS Y FELINOS INGRESADOS AL PUNTO FIJO DE ESTERILIZACION DE LA UNIDAD DE CUIDADO ANIMAL</v>
      </c>
      <c r="M190" s="8" t="str">
        <f>VLOOKUP($A190,'[1]2024'!$F$3:$DG$282,52,0)</f>
        <v>SUBDIRECCIÓN DE ATENCION A LA FAUNA</v>
      </c>
      <c r="N190" s="8" t="str">
        <f>VLOOKUP($A190,'[1]2024'!$F$3:$DG$282,29,0)</f>
        <v>https://community.secop.gov.co/Public/Tendering/OpportunityDetail/Index?noticeUID=CO1.NTC.5573302&amp;isFromPublicArea=True&amp;isModal=False</v>
      </c>
    </row>
    <row r="191" spans="1:14" ht="30" customHeight="1" x14ac:dyDescent="0.25">
      <c r="A191" s="8">
        <v>159</v>
      </c>
      <c r="B191" s="8">
        <v>2024</v>
      </c>
      <c r="C191" s="8" t="str">
        <f>VLOOKUP($A191,'[1]2024'!$F$3:$DG$282,2,0)</f>
        <v>PA-159-2024</v>
      </c>
      <c r="D191" s="11" t="str">
        <f>VLOOKUP($A191,'[1]2024'!$F$3:$DG$282,7,0)</f>
        <v>RUBEN DARIO DIAZ BERNAL</v>
      </c>
      <c r="E191" s="15">
        <f>VLOOKUP($A191,'[1]2024'!$F$3:$DG$282,30,0)</f>
        <v>45324</v>
      </c>
      <c r="F191" s="8" t="str">
        <f>VLOOKUP($A191,'[1]2024'!$F$3:$DG$282,32,0)</f>
        <v>2 2. Meses</v>
      </c>
      <c r="G191" s="8">
        <f>VLOOKUP($A191,'[1]2024'!$F$3:$DG$282,33,0)</f>
        <v>3</v>
      </c>
      <c r="H191" s="26">
        <f>VLOOKUP($A191,'[1]2024'!$F$3:$DG$282,35,0)</f>
        <v>45412</v>
      </c>
      <c r="I191" s="22">
        <f>VLOOKUP($A191,'[1]2024'!$F$3:$DG$282,37,0)</f>
        <v>14274150</v>
      </c>
      <c r="J191" s="6" t="str">
        <f>VLOOKUP($A191,'[1]2024'!$F$3:$DG$282,42,0)</f>
        <v>17 17. Contrato de Prestación de Servicios</v>
      </c>
      <c r="K191" s="6" t="str">
        <f>VLOOKUP($A191,'[1]2024'!$F$3:$DG$282,44,0)</f>
        <v xml:space="preserve">31 31-Servicios Profesionales </v>
      </c>
      <c r="L191" s="17" t="str">
        <f>VLOOKUP($A191,'[1]2024'!$F$3:$DG$282,50,0)</f>
        <v>PRESTAR LOS SERVICIOS PROFESIONALES PARA LA ATENCION, VALORACION, SEGUIMIENTO Y MANEJO ANESTESICO, REALIZACION DE PROCEDIMIENTOS QUIRURGICOS DE ESTERILIZACION MEDIANTE OVARIOHISTERECTOMIA Y ORQUIECTOMIA DE CANINOS Y FELINOS INGRESADOS AL PUNTO FIJO DE ESTERILIZACION DE LA UNIDAD DE CUIDADO ANIMAL</v>
      </c>
      <c r="M191" s="8" t="str">
        <f>VLOOKUP($A191,'[1]2024'!$F$3:$DG$282,52,0)</f>
        <v>SUBDIRECCIÓN DE ATENCION A LA FAUNA</v>
      </c>
      <c r="N191" s="8" t="str">
        <f>VLOOKUP($A191,'[1]2024'!$F$3:$DG$282,29,0)</f>
        <v>https://community.secop.gov.co/Public/Tendering/OpportunityDetail/Index?noticeUID=CO1.NTC.5573254&amp;isFromPublicArea=True&amp;isModal=False</v>
      </c>
    </row>
    <row r="192" spans="1:14" ht="30" customHeight="1" x14ac:dyDescent="0.25">
      <c r="A192" s="8">
        <v>160</v>
      </c>
      <c r="B192" s="8">
        <v>2024</v>
      </c>
      <c r="C192" s="8" t="str">
        <f>VLOOKUP($A192,'[1]2024'!$F$3:$DG$282,2,0)</f>
        <v>PA-160-2024</v>
      </c>
      <c r="D192" s="11" t="str">
        <f>VLOOKUP($A192,'[1]2024'!$F$3:$DG$282,7,0)</f>
        <v>CARLOS AUGUSTO MARTINEZ SICACHA</v>
      </c>
      <c r="E192" s="15">
        <f>VLOOKUP($A192,'[1]2024'!$F$3:$DG$282,30,0)</f>
        <v>45323</v>
      </c>
      <c r="F192" s="8" t="str">
        <f>VLOOKUP($A192,'[1]2024'!$F$3:$DG$282,32,0)</f>
        <v>2 2. Meses</v>
      </c>
      <c r="G192" s="8">
        <f>VLOOKUP($A192,'[1]2024'!$F$3:$DG$282,33,0)</f>
        <v>3</v>
      </c>
      <c r="H192" s="26">
        <f>VLOOKUP($A192,'[1]2024'!$F$3:$DG$282,35,0)</f>
        <v>45412</v>
      </c>
      <c r="I192" s="22">
        <f>VLOOKUP($A192,'[1]2024'!$F$3:$DG$282,37,0)</f>
        <v>11001540</v>
      </c>
      <c r="J192" s="6" t="str">
        <f>VLOOKUP($A192,'[1]2024'!$F$3:$DG$282,42,0)</f>
        <v>17 17. Contrato de Prestación de Servicios</v>
      </c>
      <c r="K192" s="6" t="str">
        <f>VLOOKUP($A192,'[1]2024'!$F$3:$DG$282,44,0)</f>
        <v xml:space="preserve">31 31-Servicios Profesionales </v>
      </c>
      <c r="L192" s="17" t="str">
        <f>VLOOKUP($A192,'[1]2024'!$F$3:$DG$282,50,0)</f>
        <v>PRESTAR LOS SERVICIOS PROFESIONALES PARA LA ATENCION, VALORACION, SEGUIMIENTO, CUIDADOS MEDICO VETERINARIOS Y PREPARACION DE LOS CANINOS Y FELINOS INGRESADOS AL PROCEDIMIENTO DE ESTERILIZACION EN EL PUNTO FIJO DE ESTERILIZACION DE LA UNIDAD DE CUIDADO ANIMAL.</v>
      </c>
      <c r="M192" s="8" t="str">
        <f>VLOOKUP($A192,'[1]2024'!$F$3:$DG$282,52,0)</f>
        <v>SUBDIRECCIÓN DE ATENCION A LA FAUNA</v>
      </c>
      <c r="N192" s="8" t="str">
        <f>VLOOKUP($A192,'[1]2024'!$F$3:$DG$282,29,0)</f>
        <v>https://community.secop.gov.co/Public/Tendering/OpportunityDetail/Index?noticeUID=CO1.NTC.5563093&amp;isFromPublicArea=True&amp;isModal=False</v>
      </c>
    </row>
    <row r="193" spans="1:14" ht="30" customHeight="1" x14ac:dyDescent="0.25">
      <c r="A193" s="8">
        <v>161</v>
      </c>
      <c r="B193" s="8">
        <v>2024</v>
      </c>
      <c r="C193" s="8" t="str">
        <f>VLOOKUP($A193,'[1]2024'!$F$3:$DG$282,2,0)</f>
        <v>PA-161-2024</v>
      </c>
      <c r="D193" s="11" t="str">
        <f>VLOOKUP($A193,'[1]2024'!$F$3:$DG$282,7,0)</f>
        <v>LINA PAOLA VARGAS MORENO</v>
      </c>
      <c r="E193" s="15">
        <f>VLOOKUP($A193,'[1]2024'!$F$3:$DG$282,30,0)</f>
        <v>45323</v>
      </c>
      <c r="F193" s="8" t="str">
        <f>VLOOKUP($A193,'[1]2024'!$F$3:$DG$282,32,0)</f>
        <v>2 2. Meses</v>
      </c>
      <c r="G193" s="8">
        <f>VLOOKUP($A193,'[1]2024'!$F$3:$DG$282,33,0)</f>
        <v>3</v>
      </c>
      <c r="H193" s="26">
        <f>VLOOKUP($A193,'[1]2024'!$F$3:$DG$282,35,0)</f>
        <v>45412</v>
      </c>
      <c r="I193" s="22">
        <f>VLOOKUP($A193,'[1]2024'!$F$3:$DG$282,37,0)</f>
        <v>11001540</v>
      </c>
      <c r="J193" s="6" t="str">
        <f>VLOOKUP($A193,'[1]2024'!$F$3:$DG$282,42,0)</f>
        <v>17 17. Contrato de Prestación de Servicios</v>
      </c>
      <c r="K193" s="6" t="str">
        <f>VLOOKUP($A193,'[1]2024'!$F$3:$DG$282,44,0)</f>
        <v xml:space="preserve">31 31-Servicios Profesionales </v>
      </c>
      <c r="L193" s="17" t="str">
        <f>VLOOKUP($A193,'[1]2024'!$F$3:$DG$282,50,0)</f>
        <v>PRESTAR LOS SERVICIOS PROFESIONALES PARA LA ATENCION, VALORACION, SEGUIMIENTO, CUIDADOS MEDICO VETERINARIOS Y PREPARACION DE LOS CANINOS Y FELINOS INGRESADOS AL PROCEDIMIENTO DE ESTERILIZACION EN EL PUNTO FIJO DE ESTERILIZACION DE LA UNIDAD DE CUIDADO ANIMAL.</v>
      </c>
      <c r="M193" s="8" t="str">
        <f>VLOOKUP($A193,'[1]2024'!$F$3:$DG$282,52,0)</f>
        <v>SUBDIRECCIÓN DE ATENCION A LA FAUNA</v>
      </c>
      <c r="N193" s="8" t="str">
        <f>VLOOKUP($A193,'[1]2024'!$F$3:$DG$282,29,0)</f>
        <v>https://community.secop.gov.co/Public/Tendering/OpportunityDetail/Index?noticeUID=CO1.NTC.5562910&amp;isFromPublicArea=True&amp;isModal=False</v>
      </c>
    </row>
    <row r="194" spans="1:14" ht="30" customHeight="1" x14ac:dyDescent="0.25">
      <c r="A194" s="8">
        <v>162</v>
      </c>
      <c r="B194" s="8">
        <v>2024</v>
      </c>
      <c r="C194" s="8" t="str">
        <f>VLOOKUP($A194,'[1]2024'!$F$3:$DG$282,2,0)</f>
        <v>PA-162-2024</v>
      </c>
      <c r="D194" s="11" t="str">
        <f>VLOOKUP($A194,'[1]2024'!$F$3:$DG$282,7,0)</f>
        <v>CARLOS ANDRES SANCHEZ TAUTIVA</v>
      </c>
      <c r="E194" s="15">
        <f>VLOOKUP($A194,'[1]2024'!$F$3:$DG$282,30,0)</f>
        <v>45324</v>
      </c>
      <c r="F194" s="8" t="str">
        <f>VLOOKUP($A194,'[1]2024'!$F$3:$DG$282,32,0)</f>
        <v>2 2. Meses</v>
      </c>
      <c r="G194" s="8">
        <f>VLOOKUP($A194,'[1]2024'!$F$3:$DG$282,33,0)</f>
        <v>3</v>
      </c>
      <c r="H194" s="26">
        <f>VLOOKUP($A194,'[1]2024'!$F$3:$DG$282,35,0)</f>
        <v>45412</v>
      </c>
      <c r="I194" s="22">
        <f>VLOOKUP($A194,'[1]2024'!$F$3:$DG$282,37,0)</f>
        <v>19306500</v>
      </c>
      <c r="J194" s="6" t="str">
        <f>VLOOKUP($A194,'[1]2024'!$F$3:$DG$282,42,0)</f>
        <v>17 17. Contrato de Prestación de Servicios</v>
      </c>
      <c r="K194" s="6" t="str">
        <f>VLOOKUP($A194,'[1]2024'!$F$3:$DG$282,44,0)</f>
        <v xml:space="preserve">31 31-Servicios Profesionales </v>
      </c>
      <c r="L194" s="17" t="str">
        <f>VLOOKUP($A194,'[1]2024'!$F$3:$DG$282,50,0)</f>
        <v>PRESTAR LOS SERVICIOS PROFESIONALES PARA REALIZAR LOS PROCEDIMIENTOS QUIRURGICOS MEDIANTE OVARIOHISTERECTOMIA Y ORQUIECTOMIA, EN CANINOS Y FELINOS, Y EL MANEJO ANESTESICO DE LOS ANIMALES INGRESADOS AL PUNTO FIJO DE ESTERILIZACIDN DE LA UNIDAD DE CUIDADO ANIMAL.</v>
      </c>
      <c r="M194" s="8" t="str">
        <f>VLOOKUP($A194,'[1]2024'!$F$3:$DG$282,52,0)</f>
        <v>SUBDIRECCIÓN DE ATENCION A LA FAUNA</v>
      </c>
      <c r="N194" s="8" t="str">
        <f>VLOOKUP($A194,'[1]2024'!$F$3:$DG$282,29,0)</f>
        <v>https://community.secop.gov.co/Public/Tendering/OpportunityDetail/Index?noticeUID=CO1.NTC.5562486&amp;isFromPublicArea=True&amp;isModal=False</v>
      </c>
    </row>
    <row r="195" spans="1:14" ht="30" customHeight="1" x14ac:dyDescent="0.25">
      <c r="A195" s="8">
        <v>163</v>
      </c>
      <c r="B195" s="8">
        <v>2024</v>
      </c>
      <c r="C195" s="8" t="str">
        <f>VLOOKUP($A195,'[1]2024'!$F$3:$DG$282,2,0)</f>
        <v>PA-163-2024</v>
      </c>
      <c r="D195" s="11" t="str">
        <f>VLOOKUP($A195,'[1]2024'!$F$3:$DG$282,7,0)</f>
        <v>CARLOS EDUARDO ARIAS BOLIVAR</v>
      </c>
      <c r="E195" s="15">
        <f>VLOOKUP($A195,'[1]2024'!$F$3:$DG$282,30,0)</f>
        <v>45324</v>
      </c>
      <c r="F195" s="8" t="str">
        <f>VLOOKUP($A195,'[1]2024'!$F$3:$DG$282,32,0)</f>
        <v>2 2. Meses</v>
      </c>
      <c r="G195" s="8">
        <f>VLOOKUP($A195,'[1]2024'!$F$3:$DG$282,33,0)</f>
        <v>3</v>
      </c>
      <c r="H195" s="26">
        <f>VLOOKUP($A195,'[1]2024'!$F$3:$DG$282,35,0)</f>
        <v>45412</v>
      </c>
      <c r="I195" s="22">
        <f>VLOOKUP($A195,'[1]2024'!$F$3:$DG$282,37,0)</f>
        <v>19306500</v>
      </c>
      <c r="J195" s="6" t="str">
        <f>VLOOKUP($A195,'[1]2024'!$F$3:$DG$282,42,0)</f>
        <v>17 17. Contrato de Prestación de Servicios</v>
      </c>
      <c r="K195" s="6" t="str">
        <f>VLOOKUP($A195,'[1]2024'!$F$3:$DG$282,44,0)</f>
        <v xml:space="preserve">31 31-Servicios Profesionales </v>
      </c>
      <c r="L195" s="17" t="str">
        <f>VLOOKUP($A195,'[1]2024'!$F$3:$DG$282,50,0)</f>
        <v>PRESTAR LOS SERVICIOS PROFESIONALES PARA REALIZAR LOS PROCEDIMIENTOS QUIRURGICOS MEDIANTE OVARIOHISTERECTOMIA Y ORQUIECTOMIA, EN CANINOS Y FELINOS, Y EL MANEJO ANESTESICO DE LOS ANIMALES INGRESADOS AL PUNTO FIJO DE ESTERILIZACIDN DE LA UNIDAD DE CUIDADO ANIMAL</v>
      </c>
      <c r="M195" s="8" t="str">
        <f>VLOOKUP($A195,'[1]2024'!$F$3:$DG$282,52,0)</f>
        <v>SUBDIRECCIÓN DE ATENCION A LA FAUNA</v>
      </c>
      <c r="N195" s="8" t="str">
        <f>VLOOKUP($A195,'[1]2024'!$F$3:$DG$282,29,0)</f>
        <v>https://community.secop.gov.co/Public/Tendering/OpportunityDetail/Index?noticeUID=CO1.NTC.5562150&amp;isFromPublicArea=True&amp;isModal=False</v>
      </c>
    </row>
    <row r="196" spans="1:14" ht="30" customHeight="1" x14ac:dyDescent="0.25">
      <c r="A196" s="8">
        <v>164</v>
      </c>
      <c r="B196" s="8">
        <v>2024</v>
      </c>
      <c r="C196" s="8" t="str">
        <f>VLOOKUP($A196,'[1]2024'!$F$3:$DG$282,2,0)</f>
        <v>PA-164-2024</v>
      </c>
      <c r="D196" s="11" t="str">
        <f>VLOOKUP($A196,'[1]2024'!$F$3:$DG$282,7,0)</f>
        <v>ANDRES DAVID HERRERA PEREZ</v>
      </c>
      <c r="E196" s="15">
        <f>VLOOKUP($A196,'[1]2024'!$F$3:$DG$282,30,0)</f>
        <v>45329</v>
      </c>
      <c r="F196" s="8" t="str">
        <f>VLOOKUP($A196,'[1]2024'!$F$3:$DG$282,32,0)</f>
        <v>2 2. Meses</v>
      </c>
      <c r="G196" s="8">
        <f>VLOOKUP($A196,'[1]2024'!$F$3:$DG$282,33,0)</f>
        <v>3</v>
      </c>
      <c r="H196" s="26">
        <f>VLOOKUP($A196,'[1]2024'!$F$3:$DG$282,35,0)</f>
        <v>45412</v>
      </c>
      <c r="I196" s="22">
        <f>VLOOKUP($A196,'[1]2024'!$F$3:$DG$282,37,0)</f>
        <v>11001540</v>
      </c>
      <c r="J196" s="6" t="str">
        <f>VLOOKUP($A196,'[1]2024'!$F$3:$DG$282,42,0)</f>
        <v>17 17. Contrato de Prestación de Servicios</v>
      </c>
      <c r="K196" s="6" t="str">
        <f>VLOOKUP($A196,'[1]2024'!$F$3:$DG$282,44,0)</f>
        <v xml:space="preserve">31 31-Servicios Profesionales </v>
      </c>
      <c r="L196" s="17" t="str">
        <f>VLOOKUP($A196,'[1]2024'!$F$3:$DG$282,50,0)</f>
        <v>PRESTAR LOS SERVICIOS PROFESIONALES REALIZANDO LOS SEGUIMIENTOS Y CUIDADOS INTEGRALES, EN EL POSTOPERATORIO DE LOS CANINOS Y FELINOS INGRESADOS AL PROCEDIMIENTO DE ESTERILIZACION EN EL PUNTO FIJO DE ESTERILIZACION DE LA UNIDAD DE CUIDADO ANIMAL</v>
      </c>
      <c r="M196" s="8" t="str">
        <f>VLOOKUP($A196,'[1]2024'!$F$3:$DG$282,52,0)</f>
        <v>SUBDIRECCIÓN DE ATENCION A LA FAUNA</v>
      </c>
      <c r="N196" s="8" t="str">
        <f>VLOOKUP($A196,'[1]2024'!$F$3:$DG$282,29,0)</f>
        <v>https://community.secop.gov.co/Public/Tendering/OpportunityDetail/Index?noticeUID=CO1.NTC.5605161&amp;isFromPublicArea=True&amp;isModal=False</v>
      </c>
    </row>
    <row r="197" spans="1:14" ht="30" customHeight="1" x14ac:dyDescent="0.25">
      <c r="A197" s="8">
        <v>165</v>
      </c>
      <c r="B197" s="8">
        <v>2024</v>
      </c>
      <c r="C197" s="8" t="str">
        <f>VLOOKUP($A197,'[1]2024'!$F$3:$DG$282,2,0)</f>
        <v>PA-165-2024</v>
      </c>
      <c r="D197" s="11" t="str">
        <f>VLOOKUP($A197,'[1]2024'!$F$3:$DG$282,7,0)</f>
        <v>ADRIANA ARDILA ACOSTA</v>
      </c>
      <c r="E197" s="15">
        <f>VLOOKUP($A197,'[1]2024'!$F$3:$DG$282,30,0)</f>
        <v>45329</v>
      </c>
      <c r="F197" s="8" t="str">
        <f>VLOOKUP($A197,'[1]2024'!$F$3:$DG$282,32,0)</f>
        <v>2 2. Meses</v>
      </c>
      <c r="G197" s="8">
        <f>VLOOKUP($A197,'[1]2024'!$F$3:$DG$282,33,0)</f>
        <v>3</v>
      </c>
      <c r="H197" s="26">
        <f>VLOOKUP($A197,'[1]2024'!$F$3:$DG$282,35,0)</f>
        <v>45412</v>
      </c>
      <c r="I197" s="22">
        <f>VLOOKUP($A197,'[1]2024'!$F$3:$DG$282,37,0)</f>
        <v>11001540</v>
      </c>
      <c r="J197" s="6" t="str">
        <f>VLOOKUP($A197,'[1]2024'!$F$3:$DG$282,42,0)</f>
        <v>17 17. Contrato de Prestación de Servicios</v>
      </c>
      <c r="K197" s="6" t="str">
        <f>VLOOKUP($A197,'[1]2024'!$F$3:$DG$282,44,0)</f>
        <v xml:space="preserve">31 31-Servicios Profesionales </v>
      </c>
      <c r="L197" s="17" t="str">
        <f>VLOOKUP($A197,'[1]2024'!$F$3:$DG$282,50,0)</f>
        <v>PRESTAR LOS SERVICIOS PROFESIONALES REALIZANDO LOS SEGUIMIENTOS Y CUIDADOS INTEGRALES, EN EL POSTOPERATORIO DE LOS CANINOS Y FELINOS INGRESADOS AL PROCEDIMIENTO DE ESTERILIZACION EN EL PUNTO FIJO DE ESTERILIZACION DE LA UNIDAD DE CUIDADO ANIMAL</v>
      </c>
      <c r="M197" s="8" t="str">
        <f>VLOOKUP($A197,'[1]2024'!$F$3:$DG$282,52,0)</f>
        <v>SUBDIRECCIÓN DE ATENCION A LA FAUNA</v>
      </c>
      <c r="N197" s="8" t="str">
        <f>VLOOKUP($A197,'[1]2024'!$F$3:$DG$282,29,0)</f>
        <v>https://community.secop.gov.co/Public/Tendering/ContractNoticePhases/View?PPI=CO1.PPI.29723143&amp;isFromPublicArea=True&amp;isModal=False</v>
      </c>
    </row>
    <row r="198" spans="1:14" ht="30" customHeight="1" x14ac:dyDescent="0.25">
      <c r="A198" s="8">
        <v>166</v>
      </c>
      <c r="B198" s="8">
        <v>2024</v>
      </c>
      <c r="C198" s="8" t="str">
        <f>VLOOKUP($A198,'[1]2024'!$F$3:$DG$282,2,0)</f>
        <v>PA-166-2024</v>
      </c>
      <c r="D198" s="11" t="str">
        <f>VLOOKUP($A198,'[1]2024'!$F$3:$DG$282,7,0)</f>
        <v>CARLOS ARTURO JIMENEZ ROJAS</v>
      </c>
      <c r="E198" s="15">
        <f>VLOOKUP($A198,'[1]2024'!$F$3:$DG$282,30,0)</f>
        <v>45324</v>
      </c>
      <c r="F198" s="8" t="str">
        <f>VLOOKUP($A198,'[1]2024'!$F$3:$DG$282,32,0)</f>
        <v>2 2. Meses</v>
      </c>
      <c r="G198" s="8">
        <f>VLOOKUP($A198,'[1]2024'!$F$3:$DG$282,33,0)</f>
        <v>3</v>
      </c>
      <c r="H198" s="26">
        <f>VLOOKUP($A198,'[1]2024'!$F$3:$DG$282,35,0)</f>
        <v>45412</v>
      </c>
      <c r="I198" s="22">
        <f>VLOOKUP($A198,'[1]2024'!$F$3:$DG$282,37,0)</f>
        <v>9858975</v>
      </c>
      <c r="J198" s="6" t="str">
        <f>VLOOKUP($A198,'[1]2024'!$F$3:$DG$282,42,0)</f>
        <v>17 17. Contrato de Prestación de Servicios</v>
      </c>
      <c r="K198" s="6" t="str">
        <f>VLOOKUP($A198,'[1]2024'!$F$3:$DG$282,44,0)</f>
        <v xml:space="preserve">31 31-Servicios Profesionales </v>
      </c>
      <c r="L198" s="17" t="str">
        <f>VLOOKUP($A198,'[1]2024'!$F$3:$DG$282,50,0)</f>
        <v>PRESTAR SERVICIOS PROFESIONALES EN LA GESTION Y EJECUCION INTEGRAL DEL PROGRAMA DE BRIGADAS MEDICAS E IDENTIFICACION Y REGISTRO DE PERROS Y GATOS EN EL DISTRITO CAPITAL.</v>
      </c>
      <c r="M198" s="8" t="str">
        <f>VLOOKUP($A198,'[1]2024'!$F$3:$DG$282,52,0)</f>
        <v>SUBDIRECCIÓN DE ATENCION A LA FAUNA</v>
      </c>
      <c r="N198" s="8" t="str">
        <f>VLOOKUP($A198,'[1]2024'!$F$3:$DG$282,29,0)</f>
        <v>https://community.secop.gov.co/Public/Tendering/OpportunityDetail/Index?noticeUID=CO1.NTC.5572724&amp;isFromPublicArea=True&amp;isModal=False</v>
      </c>
    </row>
    <row r="199" spans="1:14" ht="30" customHeight="1" x14ac:dyDescent="0.25">
      <c r="A199" s="8">
        <v>167</v>
      </c>
      <c r="B199" s="8">
        <v>2024</v>
      </c>
      <c r="C199" s="8" t="str">
        <f>VLOOKUP($A199,'[1]2024'!$F$3:$DG$282,2,0)</f>
        <v>PA-167-2024</v>
      </c>
      <c r="D199" s="11" t="str">
        <f>VLOOKUP($A199,'[1]2024'!$F$3:$DG$282,7,0)</f>
        <v>NATALIA ANDREA LOZANO OSPINA</v>
      </c>
      <c r="E199" s="15">
        <f>VLOOKUP($A199,'[1]2024'!$F$3:$DG$282,30,0)</f>
        <v>45324</v>
      </c>
      <c r="F199" s="8" t="str">
        <f>VLOOKUP($A199,'[1]2024'!$F$3:$DG$282,32,0)</f>
        <v>2 2. Meses</v>
      </c>
      <c r="G199" s="8">
        <f>VLOOKUP($A199,'[1]2024'!$F$3:$DG$282,33,0)</f>
        <v>3</v>
      </c>
      <c r="H199" s="26">
        <f>VLOOKUP($A199,'[1]2024'!$F$3:$DG$282,35,0)</f>
        <v>45412</v>
      </c>
      <c r="I199" s="22">
        <f>VLOOKUP($A199,'[1]2024'!$F$3:$DG$282,37,0)</f>
        <v>9858975</v>
      </c>
      <c r="J199" s="6" t="str">
        <f>VLOOKUP($A199,'[1]2024'!$F$3:$DG$282,42,0)</f>
        <v>17 17. Contrato de Prestación de Servicios</v>
      </c>
      <c r="K199" s="6" t="str">
        <f>VLOOKUP($A199,'[1]2024'!$F$3:$DG$282,44,0)</f>
        <v xml:space="preserve">31 31-Servicios Profesionales </v>
      </c>
      <c r="L199" s="17" t="str">
        <f>VLOOKUP($A199,'[1]2024'!$F$3:$DG$282,50,0)</f>
        <v>PRESTAR SERVICIOS PROFESIONALES EN LA GESTION Y EJECUCION INTEGRAL DEL PROGRAMA DE BRIGADAS MEDICAS E IDENTIFICACION Y REGISTRO DE PERROS Y GATOS EN EL DISTRITO CAPITAL.</v>
      </c>
      <c r="M199" s="8" t="str">
        <f>VLOOKUP($A199,'[1]2024'!$F$3:$DG$282,52,0)</f>
        <v>SUBDIRECCIÓN DE ATENCION A LA FAUNA</v>
      </c>
      <c r="N199" s="8" t="str">
        <f>VLOOKUP($A199,'[1]2024'!$F$3:$DG$282,29,0)</f>
        <v>https://community.secop.gov.co/Public/Tendering/OpportunityDetail/Index?noticeUID=CO1.NTC.5572730&amp;isFromPublicArea=True&amp;isModal=False</v>
      </c>
    </row>
    <row r="200" spans="1:14" ht="30" customHeight="1" x14ac:dyDescent="0.25">
      <c r="A200" s="8">
        <v>168</v>
      </c>
      <c r="B200" s="8">
        <v>2024</v>
      </c>
      <c r="C200" s="8" t="str">
        <f>VLOOKUP($A200,'[1]2024'!$F$3:$DG$282,2,0)</f>
        <v>PA-168-2024</v>
      </c>
      <c r="D200" s="11" t="str">
        <f>VLOOKUP($A200,'[1]2024'!$F$3:$DG$282,7,0)</f>
        <v>ANDREA CAROLINA MARIN MARTINEZ</v>
      </c>
      <c r="E200" s="15">
        <f>VLOOKUP($A200,'[1]2024'!$F$3:$DG$282,30,0)</f>
        <v>45324</v>
      </c>
      <c r="F200" s="8" t="str">
        <f>VLOOKUP($A200,'[1]2024'!$F$3:$DG$282,32,0)</f>
        <v>2 2. Meses</v>
      </c>
      <c r="G200" s="8">
        <f>VLOOKUP($A200,'[1]2024'!$F$3:$DG$282,33,0)</f>
        <v>3</v>
      </c>
      <c r="H200" s="26">
        <f>VLOOKUP($A200,'[1]2024'!$F$3:$DG$282,35,0)</f>
        <v>45412</v>
      </c>
      <c r="I200" s="22">
        <f>VLOOKUP($A200,'[1]2024'!$F$3:$DG$282,37,0)</f>
        <v>9811500</v>
      </c>
      <c r="J200" s="6" t="str">
        <f>VLOOKUP($A200,'[1]2024'!$F$3:$DG$282,42,0)</f>
        <v>17 17. Contrato de Prestación de Servicios</v>
      </c>
      <c r="K200" s="6" t="str">
        <f>VLOOKUP($A200,'[1]2024'!$F$3:$DG$282,44,0)</f>
        <v xml:space="preserve">31 31-Servicios Profesionales </v>
      </c>
      <c r="L200" s="17" t="str">
        <f>VLOOKUP($A200,'[1]2024'!$F$3:$DG$282,50,0)</f>
        <v>PRESTAR SERVICIOS PROFESIONALES DE APOYO EN LA GESTIBN DEL COMPONENTE SOCIAL PARA LOS PROGRAMAS DE LA SUBDIRECCIBN DE ATENClBN A LA FAUNA EN EL DISTRITO</v>
      </c>
      <c r="M200" s="8" t="str">
        <f>VLOOKUP($A200,'[1]2024'!$F$3:$DG$282,52,0)</f>
        <v>SUBDIRECCIÓN DE ATENCION A LA FAUNA</v>
      </c>
      <c r="N200" s="8" t="str">
        <f>VLOOKUP($A200,'[1]2024'!$F$3:$DG$282,29,0)</f>
        <v>https://community.secop.gov.co/Public/Tendering/OpportunityDetail/Index?noticeUID=CO1.NTC.5572683&amp;isFromPublicArea=True&amp;isModal=False</v>
      </c>
    </row>
    <row r="201" spans="1:14" ht="30" customHeight="1" x14ac:dyDescent="0.25">
      <c r="A201" s="8">
        <v>169</v>
      </c>
      <c r="B201" s="8">
        <v>2024</v>
      </c>
      <c r="C201" s="8" t="str">
        <f>VLOOKUP($A201,'[1]2024'!$F$3:$DG$282,2,0)</f>
        <v>PA-169-2024</v>
      </c>
      <c r="D201" s="11" t="str">
        <f>VLOOKUP($A201,'[1]2024'!$F$3:$DG$282,7,0)</f>
        <v>HECTOR ARTURO BARRERA CASTELLANOS</v>
      </c>
      <c r="E201" s="15">
        <f>VLOOKUP($A201,'[1]2024'!$F$3:$DG$282,30,0)</f>
        <v>45324</v>
      </c>
      <c r="F201" s="8" t="str">
        <f>VLOOKUP($A201,'[1]2024'!$F$3:$DG$282,32,0)</f>
        <v>2 2. Meses</v>
      </c>
      <c r="G201" s="8">
        <f>VLOOKUP($A201,'[1]2024'!$F$3:$DG$282,33,0)</f>
        <v>3</v>
      </c>
      <c r="H201" s="26">
        <f>VLOOKUP($A201,'[1]2024'!$F$3:$DG$282,35,0)</f>
        <v>45412</v>
      </c>
      <c r="I201" s="22">
        <f>VLOOKUP($A201,'[1]2024'!$F$3:$DG$282,37,0)</f>
        <v>18961515</v>
      </c>
      <c r="J201" s="6" t="str">
        <f>VLOOKUP($A201,'[1]2024'!$F$3:$DG$282,42,0)</f>
        <v>17 17. Contrato de Prestación de Servicios</v>
      </c>
      <c r="K201" s="6" t="str">
        <f>VLOOKUP($A201,'[1]2024'!$F$3:$DG$282,44,0)</f>
        <v xml:space="preserve">31 31-Servicios Profesionales </v>
      </c>
      <c r="L201" s="17" t="str">
        <f>VLOOKUP($A201,'[1]2024'!$F$3:$DG$282,50,0)</f>
        <v>PRESTAR LOS SERVICIOS PARA EL DESARROLLO DE LOS PROCESOS CONTRACTUALES Y OTRAS ACTIVIDADES QUE SE ADELANTEN EN LA SUBDIRECCION DE ATENCION A LA FAUNA</v>
      </c>
      <c r="M201" s="8" t="str">
        <f>VLOOKUP($A201,'[1]2024'!$F$3:$DG$282,52,0)</f>
        <v>SUBDIRECCIÓN DE ATENCION A LA FAUNA</v>
      </c>
      <c r="N201" s="8" t="str">
        <f>VLOOKUP($A201,'[1]2024'!$F$3:$DG$282,29,0)</f>
        <v>https://community.secop.gov.co/Public/Tendering/OpportunityDetail/Index?noticeUID=CO1.NTC.5572600&amp;isFromPublicArea=True&amp;isModal=False</v>
      </c>
    </row>
    <row r="202" spans="1:14" ht="30" customHeight="1" x14ac:dyDescent="0.25">
      <c r="A202" s="8">
        <v>170</v>
      </c>
      <c r="B202" s="8">
        <v>2024</v>
      </c>
      <c r="C202" s="8" t="str">
        <f>VLOOKUP($A202,'[1]2024'!$F$3:$DG$282,2,0)</f>
        <v>PA-170-2024</v>
      </c>
      <c r="D202" s="11" t="str">
        <f>VLOOKUP($A202,'[1]2024'!$F$3:$DG$282,7,0)</f>
        <v>DAHIANA SOTO NARANJO</v>
      </c>
      <c r="E202" s="15">
        <f>VLOOKUP($A202,'[1]2024'!$F$3:$DG$282,30,0)</f>
        <v>45327</v>
      </c>
      <c r="F202" s="8" t="str">
        <f>VLOOKUP($A202,'[1]2024'!$F$3:$DG$282,32,0)</f>
        <v>2 2. Meses</v>
      </c>
      <c r="G202" s="8">
        <f>VLOOKUP($A202,'[1]2024'!$F$3:$DG$282,33,0)</f>
        <v>3</v>
      </c>
      <c r="H202" s="26">
        <f>VLOOKUP($A202,'[1]2024'!$F$3:$DG$282,35,0)</f>
        <v>45412</v>
      </c>
      <c r="I202" s="22">
        <f>VLOOKUP($A202,'[1]2024'!$F$3:$DG$282,37,0)</f>
        <v>5750805</v>
      </c>
      <c r="J202" s="6" t="str">
        <f>VLOOKUP($A202,'[1]2024'!$F$3:$DG$282,42,0)</f>
        <v>17 17. Contrato de Prestación de Servicios</v>
      </c>
      <c r="K202" s="6" t="str">
        <f>VLOOKUP($A202,'[1]2024'!$F$3:$DG$282,44,0)</f>
        <v xml:space="preserve">33 33-Servicios Apoyo a la Gestion de la Entidad (servicios administrativos) </v>
      </c>
      <c r="L202" s="17" t="str">
        <f>VLOOKUP($A202,'[1]2024'!$F$3:$DG$282,50,0)</f>
        <v>PRESTAR SERVICIOS DE APOYO PARA REALIZAR LAS ACTIVIDADES RUTINARIAS DE CUIDADO, ALIMENTACION, MANEJO, BIENESTAR, ACICALAMIENTO, ASI COMO APOYO EN LA ELABORACION DE DIETAS Y PESAJE DE LOS ANIMALES ALBERGADOS EN LA UNIDAD DE CUIDADO ANIMAL</v>
      </c>
      <c r="M202" s="8" t="str">
        <f>VLOOKUP($A202,'[1]2024'!$F$3:$DG$282,52,0)</f>
        <v>SUBDIRECCIÓN DE ATENCION A LA FAUNA</v>
      </c>
      <c r="N202" s="8" t="str">
        <f>VLOOKUP($A202,'[1]2024'!$F$3:$DG$282,29,0)</f>
        <v>https://community.secop.gov.co/Public/Tendering/OpportunityDetail/Index?noticeUID=CO1.NTC.5567637&amp;isFromPublicArea=True&amp;isModal=False</v>
      </c>
    </row>
    <row r="203" spans="1:14" ht="30" customHeight="1" x14ac:dyDescent="0.25">
      <c r="A203" s="8">
        <v>171</v>
      </c>
      <c r="B203" s="8">
        <v>2024</v>
      </c>
      <c r="C203" s="8" t="str">
        <f>VLOOKUP($A203,'[1]2024'!$F$3:$DG$282,2,0)</f>
        <v>PA-171-2024</v>
      </c>
      <c r="D203" s="11" t="str">
        <f>VLOOKUP($A203,'[1]2024'!$F$3:$DG$282,7,0)</f>
        <v>OCTAVIO ALBERTO CARDENAS VILLAMIL</v>
      </c>
      <c r="E203" s="15">
        <f>VLOOKUP($A203,'[1]2024'!$F$3:$DG$282,30,0)</f>
        <v>45324</v>
      </c>
      <c r="F203" s="8" t="str">
        <f>VLOOKUP($A203,'[1]2024'!$F$3:$DG$282,32,0)</f>
        <v>2 2. Meses</v>
      </c>
      <c r="G203" s="8">
        <f>VLOOKUP($A203,'[1]2024'!$F$3:$DG$282,33,0)</f>
        <v>3</v>
      </c>
      <c r="H203" s="26">
        <f>VLOOKUP($A203,'[1]2024'!$F$3:$DG$282,35,0)</f>
        <v>45412</v>
      </c>
      <c r="I203" s="22">
        <f>VLOOKUP($A203,'[1]2024'!$F$3:$DG$282,37,0)</f>
        <v>14274150</v>
      </c>
      <c r="J203" s="6" t="str">
        <f>VLOOKUP($A203,'[1]2024'!$F$3:$DG$282,42,0)</f>
        <v>17 17. Contrato de Prestación de Servicios</v>
      </c>
      <c r="K203" s="6" t="str">
        <f>VLOOKUP($A203,'[1]2024'!$F$3:$DG$282,44,0)</f>
        <v xml:space="preserve">31 31-Servicios Profesionales </v>
      </c>
      <c r="L203" s="17" t="str">
        <f>VLOOKUP($A203,'[1]2024'!$F$3:$DG$282,50,0)</f>
        <v>PRESTAR LOS SERVICIOS PROFESIONALES PARA GESTIONAR Y ARTICULAR TECNICAMENTE LAS ACTIVIDADES DE SEGUIMIENTO Y CONTROL CON RELAClON A LA CUSTODIA EN LA ATENClON DE LOS ANIMALES ALOJADOS EN INSTITUTO DISTRITAL DE PROTECClON Y BIENESTAR ANIMAL</v>
      </c>
      <c r="M203" s="8" t="str">
        <f>VLOOKUP($A203,'[1]2024'!$F$3:$DG$282,52,0)</f>
        <v>SUBDIRECCIÓN DE ATENCION A LA FAUNA</v>
      </c>
      <c r="N203" s="8" t="str">
        <f>VLOOKUP($A203,'[1]2024'!$F$3:$DG$282,29,0)</f>
        <v>https://community.secop.gov.co/Public/Tendering/OpportunityDetail/Index?noticeUID=CO1.NTC.5568092&amp;isFromPublicArea=True&amp;isModal=False</v>
      </c>
    </row>
    <row r="204" spans="1:14" ht="30" customHeight="1" x14ac:dyDescent="0.25">
      <c r="A204" s="8">
        <v>172</v>
      </c>
      <c r="B204" s="8">
        <v>2024</v>
      </c>
      <c r="C204" s="8" t="str">
        <f>VLOOKUP($A204,'[1]2024'!$F$3:$DG$282,2,0)</f>
        <v>PA-172-2024</v>
      </c>
      <c r="D204" s="11" t="str">
        <f>VLOOKUP($A204,'[1]2024'!$F$3:$DG$282,7,0)</f>
        <v>NATALIA HELENA ROJAS ALEMAN</v>
      </c>
      <c r="E204" s="15">
        <f>VLOOKUP($A204,'[1]2024'!$F$3:$DG$282,30,0)</f>
        <v>45324</v>
      </c>
      <c r="F204" s="8" t="str">
        <f>VLOOKUP($A204,'[1]2024'!$F$3:$DG$282,32,0)</f>
        <v>2 2. Meses</v>
      </c>
      <c r="G204" s="8">
        <f>VLOOKUP($A204,'[1]2024'!$F$3:$DG$282,33,0)</f>
        <v>3</v>
      </c>
      <c r="H204" s="26">
        <f>VLOOKUP($A204,'[1]2024'!$F$3:$DG$282,35,0)</f>
        <v>45412</v>
      </c>
      <c r="I204" s="22">
        <f>VLOOKUP($A204,'[1]2024'!$F$3:$DG$282,37,0)</f>
        <v>9811500</v>
      </c>
      <c r="J204" s="6" t="str">
        <f>VLOOKUP($A204,'[1]2024'!$F$3:$DG$282,42,0)</f>
        <v>17 17. Contrato de Prestación de Servicios</v>
      </c>
      <c r="K204" s="6" t="str">
        <f>VLOOKUP($A204,'[1]2024'!$F$3:$DG$282,44,0)</f>
        <v xml:space="preserve">31 31-Servicios Profesionales </v>
      </c>
      <c r="L204" s="17" t="str">
        <f>VLOOKUP($A204,'[1]2024'!$F$3:$DG$282,50,0)</f>
        <v>PRESTAR LOS SERVICIOS PROFESIONALES EN EL DESARROLLO Y SEGUIMIENTO DEL PROGRAMA DE CUSTODIA EN EL DISTRITO CAPITAL</v>
      </c>
      <c r="M204" s="8" t="str">
        <f>VLOOKUP($A204,'[1]2024'!$F$3:$DG$282,52,0)</f>
        <v>SUBDIRECCIÓN DE ATENCION A LA FAUNA</v>
      </c>
      <c r="N204" s="8" t="str">
        <f>VLOOKUP($A204,'[1]2024'!$F$3:$DG$282,29,0)</f>
        <v>https://community.secop.gov.co/Public/Tendering/OpportunityDetail/Index?noticeUID=CO1.NTC.5572196&amp;isFromPublicArea=True&amp;isModal=False</v>
      </c>
    </row>
    <row r="205" spans="1:14" ht="30" customHeight="1" x14ac:dyDescent="0.25">
      <c r="A205" s="8">
        <v>173</v>
      </c>
      <c r="B205" s="8">
        <v>2024</v>
      </c>
      <c r="C205" s="8" t="str">
        <f>VLOOKUP($A205,'[1]2024'!$F$3:$DG$282,2,0)</f>
        <v>PA-173-2024</v>
      </c>
      <c r="D205" s="11" t="str">
        <f>VLOOKUP($A205,'[1]2024'!$F$3:$DG$282,7,0)</f>
        <v>MAICOL STEVEN QUINTERO GUERRERO</v>
      </c>
      <c r="E205" s="15">
        <f>VLOOKUP($A205,'[1]2024'!$F$3:$DG$282,30,0)</f>
        <v>45324</v>
      </c>
      <c r="F205" s="8" t="str">
        <f>VLOOKUP($A205,'[1]2024'!$F$3:$DG$282,32,0)</f>
        <v>2 2. Meses</v>
      </c>
      <c r="G205" s="8">
        <f>VLOOKUP($A205,'[1]2024'!$F$3:$DG$282,33,0)</f>
        <v>3</v>
      </c>
      <c r="H205" s="26">
        <f>VLOOKUP($A205,'[1]2024'!$F$3:$DG$282,35,0)</f>
        <v>45412</v>
      </c>
      <c r="I205" s="22">
        <f>VLOOKUP($A205,'[1]2024'!$F$3:$DG$282,37,0)</f>
        <v>8425230</v>
      </c>
      <c r="J205" s="6" t="str">
        <f>VLOOKUP($A205,'[1]2024'!$F$3:$DG$282,42,0)</f>
        <v>17 17. Contrato de Prestación de Servicios</v>
      </c>
      <c r="K205" s="6" t="str">
        <f>VLOOKUP($A205,'[1]2024'!$F$3:$DG$282,44,0)</f>
        <v xml:space="preserve">31 31-Servicios Profesionales </v>
      </c>
      <c r="L205" s="17" t="str">
        <f>VLOOKUP($A205,'[1]2024'!$F$3:$DG$282,50,0)</f>
        <v>PRESTAR LOS SERVICIOS PROFESIONALES EN EL DESARROLLO Y SEGUIMIENTO DE LOS PROGRAMAS DE GESTION INTEGRAL, CUSTODIA Y BIENESTAR ANIMAL EN EL DISTRITO CAPITAL</v>
      </c>
      <c r="M205" s="8" t="str">
        <f>VLOOKUP($A205,'[1]2024'!$F$3:$DG$282,52,0)</f>
        <v>SUBDIRECCIÓN DE ATENCION A LA FAUNA</v>
      </c>
      <c r="N205" s="8" t="str">
        <f>VLOOKUP($A205,'[1]2024'!$F$3:$DG$282,29,0)</f>
        <v>https://community.secop.gov.co/Public/Tendering/OpportunityDetail/Index?noticeUID=CO1.NTC.5572091&amp;isFromPublicArea=True&amp;isModal=False</v>
      </c>
    </row>
    <row r="206" spans="1:14" ht="30" customHeight="1" x14ac:dyDescent="0.25">
      <c r="A206" s="8">
        <v>174</v>
      </c>
      <c r="B206" s="8">
        <v>2024</v>
      </c>
      <c r="C206" s="8" t="str">
        <f>VLOOKUP($A206,'[1]2024'!$F$3:$DG$282,2,0)</f>
        <v>PA-174-2024</v>
      </c>
      <c r="D206" s="11" t="str">
        <f>VLOOKUP($A206,'[1]2024'!$F$3:$DG$282,7,0)</f>
        <v>VICTORIA EUGENIA GUTIERREZ MALO</v>
      </c>
      <c r="E206" s="15">
        <f>VLOOKUP($A206,'[1]2024'!$F$3:$DG$282,30,0)</f>
        <v>45324</v>
      </c>
      <c r="F206" s="8" t="str">
        <f>VLOOKUP($A206,'[1]2024'!$F$3:$DG$282,32,0)</f>
        <v>2 2. Meses</v>
      </c>
      <c r="G206" s="8">
        <f>VLOOKUP($A206,'[1]2024'!$F$3:$DG$282,33,0)</f>
        <v>3</v>
      </c>
      <c r="H206" s="26">
        <f>VLOOKUP($A206,'[1]2024'!$F$3:$DG$282,35,0)</f>
        <v>45412</v>
      </c>
      <c r="I206" s="22">
        <f>VLOOKUP($A206,'[1]2024'!$F$3:$DG$282,37,0)</f>
        <v>17400000</v>
      </c>
      <c r="J206" s="6" t="str">
        <f>VLOOKUP($A206,'[1]2024'!$F$3:$DG$282,42,0)</f>
        <v>17 17. Contrato de Prestación de Servicios</v>
      </c>
      <c r="K206" s="6" t="str">
        <f>VLOOKUP($A206,'[1]2024'!$F$3:$DG$282,44,0)</f>
        <v xml:space="preserve">31 31-Servicios Profesionales </v>
      </c>
      <c r="L206" s="17" t="str">
        <f>VLOOKUP($A206,'[1]2024'!$F$3:$DG$282,50,0)</f>
        <v>PRESTAR LOS SERVICIOS PROFESIONALES PARA REALIZAR Y ACOMPAÑAR LAS ACTIVIDADES DE LA GESTIÓN CONTRACTUAL DEL INSTITUTO DISTRITAL DE PROTECCIÓN Y BIENESTAR ANIMAL, EN TODAS SUS ETAPAS</v>
      </c>
      <c r="M206" s="8" t="str">
        <f>VLOOKUP($A206,'[1]2024'!$F$3:$DG$282,52,0)</f>
        <v>SUBDIRECCIÓN DE GESTIÓN CORPORATIVA</v>
      </c>
      <c r="N206" s="8" t="str">
        <f>VLOOKUP($A206,'[1]2024'!$F$3:$DG$282,29,0)</f>
        <v>https://community.secop.gov.co/Public/Tendering/OpportunityDetail/Index?noticeUID=CO1.NTC.5573185&amp;isFromPublicArea=True&amp;isModal=False</v>
      </c>
    </row>
    <row r="207" spans="1:14" ht="30" customHeight="1" x14ac:dyDescent="0.25">
      <c r="A207" s="8">
        <v>175</v>
      </c>
      <c r="B207" s="8">
        <v>2024</v>
      </c>
      <c r="C207" s="8" t="str">
        <f>VLOOKUP($A207,'[1]2024'!$F$3:$DG$282,2,0)</f>
        <v>PA-175-2024</v>
      </c>
      <c r="D207" s="11" t="str">
        <f>VLOOKUP($A207,'[1]2024'!$F$3:$DG$282,7,0)</f>
        <v>CAMILA ANDREA LEMUS SABOGAL</v>
      </c>
      <c r="E207" s="15">
        <f>VLOOKUP($A207,'[1]2024'!$F$3:$DG$282,30,0)</f>
        <v>45330</v>
      </c>
      <c r="F207" s="8" t="str">
        <f>VLOOKUP($A207,'[1]2024'!$F$3:$DG$282,32,0)</f>
        <v>2 2. Meses</v>
      </c>
      <c r="G207" s="8">
        <f>VLOOKUP($A207,'[1]2024'!$F$3:$DG$282,33,0)</f>
        <v>3</v>
      </c>
      <c r="H207" s="26">
        <f>VLOOKUP($A207,'[1]2024'!$F$3:$DG$282,35,0)</f>
        <v>45412</v>
      </c>
      <c r="I207" s="22">
        <f>VLOOKUP($A207,'[1]2024'!$F$3:$DG$282,37,0)</f>
        <v>6197070</v>
      </c>
      <c r="J207" s="6" t="str">
        <f>VLOOKUP($A207,'[1]2024'!$F$3:$DG$282,42,0)</f>
        <v>17 17. Contrato de Prestación de Servicios</v>
      </c>
      <c r="K207" s="6" t="str">
        <f>VLOOKUP($A207,'[1]2024'!$F$3:$DG$282,44,0)</f>
        <v xml:space="preserve">33 33-Servicios Apoyo a la Gestion de la Entidad (servicios administrativos) </v>
      </c>
      <c r="L207" s="17" t="str">
        <f>VLOOKUP($A207,'[1]2024'!$F$3:$DG$282,50,0)</f>
        <v>PRESTAR LOS SERVICIOS DE APOYO QUE SE REQUIERAN PARA LA ATENCION DE LOS CANINOS Y FELINOS INGRESADOS AL PROCEDIMIENTO DE ESTERILIZAClON EN EL PUNTO FIJO DE ESTERILIZAClON DE LA UNIDAD DE CUIDADO ANIMAL</v>
      </c>
      <c r="M207" s="8" t="str">
        <f>VLOOKUP($A207,'[1]2024'!$F$3:$DG$282,52,0)</f>
        <v>SUBDIRECCIÓN DE ATENCION A LA FAUNA</v>
      </c>
      <c r="N207" s="8" t="str">
        <f>VLOOKUP($A207,'[1]2024'!$F$3:$DG$282,29,0)</f>
        <v>https://community.secop.gov.co/Public/Tendering/OpportunityDetail/Index?noticeUID=CO1.NTC.5609428&amp;isFromPublicArea=True&amp;isModal=False</v>
      </c>
    </row>
    <row r="208" spans="1:14" ht="30" customHeight="1" x14ac:dyDescent="0.25">
      <c r="A208" s="8">
        <v>176</v>
      </c>
      <c r="B208" s="8">
        <v>2024</v>
      </c>
      <c r="C208" s="8" t="str">
        <f>VLOOKUP($A208,'[1]2024'!$F$3:$DG$282,2,0)</f>
        <v>PA-176-2024</v>
      </c>
      <c r="D208" s="11" t="str">
        <f>VLOOKUP($A208,'[1]2024'!$F$3:$DG$282,7,0)</f>
        <v>JONATHAN FERLY DUQUE RUIZ</v>
      </c>
      <c r="E208" s="15">
        <f>VLOOKUP($A208,'[1]2024'!$F$3:$DG$282,30,0)</f>
        <v>45330</v>
      </c>
      <c r="F208" s="8" t="str">
        <f>VLOOKUP($A208,'[1]2024'!$F$3:$DG$282,32,0)</f>
        <v>2 2. Meses</v>
      </c>
      <c r="G208" s="8">
        <f>VLOOKUP($A208,'[1]2024'!$F$3:$DG$282,33,0)</f>
        <v>3</v>
      </c>
      <c r="H208" s="26">
        <f>VLOOKUP($A208,'[1]2024'!$F$3:$DG$282,35,0)</f>
        <v>45412</v>
      </c>
      <c r="I208" s="22">
        <f>VLOOKUP($A208,'[1]2024'!$F$3:$DG$282,37,0)</f>
        <v>6197070</v>
      </c>
      <c r="J208" s="6" t="str">
        <f>VLOOKUP($A208,'[1]2024'!$F$3:$DG$282,42,0)</f>
        <v>17 17. Contrato de Prestación de Servicios</v>
      </c>
      <c r="K208" s="6" t="str">
        <f>VLOOKUP($A208,'[1]2024'!$F$3:$DG$282,44,0)</f>
        <v xml:space="preserve">33 33-Servicios Apoyo a la Gestion de la Entidad (servicios administrativos) </v>
      </c>
      <c r="L208" s="17" t="str">
        <f>VLOOKUP($A208,'[1]2024'!$F$3:$DG$282,50,0)</f>
        <v>PRESTAR LOS SERVICIOS DE APOYO QUE SE REQUIERAN PARA LA ATENCION DE LOS CANINOS Y FELINOS INGRESADOS AL PROCEDIMIENTO DE ESTERILIZAClON EN EL PUNTO FIJO DE ESTERILIZAClON DE LA UNIDAD DE CUIDADO ANIMAL</v>
      </c>
      <c r="M208" s="8" t="str">
        <f>VLOOKUP($A208,'[1]2024'!$F$3:$DG$282,52,0)</f>
        <v>SUBDIRECCIÓN DE ATENCION A LA FAUNA</v>
      </c>
      <c r="N208" s="8" t="str">
        <f>VLOOKUP($A208,'[1]2024'!$F$3:$DG$282,29,0)</f>
        <v>https://community.secop.gov.co/Public/Tendering/OpportunityDetail/Index?noticeUID=CO1.NTC.5609810&amp;isFromPublicArea=True&amp;isModal=False</v>
      </c>
    </row>
    <row r="209" spans="1:14" ht="30" customHeight="1" x14ac:dyDescent="0.25">
      <c r="A209" s="8">
        <v>177</v>
      </c>
      <c r="B209" s="8">
        <v>2024</v>
      </c>
      <c r="C209" s="8" t="str">
        <f>VLOOKUP($A209,'[1]2024'!$F$3:$DG$282,2,0)</f>
        <v>PA-177-2024</v>
      </c>
      <c r="D209" s="11" t="str">
        <f>VLOOKUP($A209,'[1]2024'!$F$3:$DG$282,7,0)</f>
        <v>KATHERINE ALEXANDRA BERNAL ILLERA</v>
      </c>
      <c r="E209" s="15">
        <f>VLOOKUP($A209,'[1]2024'!$F$3:$DG$282,30,0)</f>
        <v>45329</v>
      </c>
      <c r="F209" s="8" t="str">
        <f>VLOOKUP($A209,'[1]2024'!$F$3:$DG$282,32,0)</f>
        <v>2 2. Meses</v>
      </c>
      <c r="G209" s="8">
        <f>VLOOKUP($A209,'[1]2024'!$F$3:$DG$282,33,0)</f>
        <v>3</v>
      </c>
      <c r="H209" s="26">
        <f>VLOOKUP($A209,'[1]2024'!$F$3:$DG$282,35,0)</f>
        <v>45412</v>
      </c>
      <c r="I209" s="22">
        <f>VLOOKUP($A209,'[1]2024'!$F$3:$DG$282,37,0)</f>
        <v>5750805</v>
      </c>
      <c r="J209" s="6" t="str">
        <f>VLOOKUP($A209,'[1]2024'!$F$3:$DG$282,42,0)</f>
        <v>17 17. Contrato de Prestación de Servicios</v>
      </c>
      <c r="K209" s="6" t="str">
        <f>VLOOKUP($A209,'[1]2024'!$F$3:$DG$282,44,0)</f>
        <v xml:space="preserve">33 33-Servicios Apoyo a la Gestion de la Entidad (servicios administrativos) </v>
      </c>
      <c r="L209" s="17" t="str">
        <f>VLOOKUP($A209,'[1]2024'!$F$3:$DG$282,50,0)</f>
        <v>PRESTAR SERVICIOS PARA GESTIONAR, SUMINISTRAR INFORMAClON Y EMITIR RESPUESTA A LAS SOLICITUDES DE ATENCION A DENUNCIAS DE MALTRATO ANIMAL Y URGENCIAS Y EMERGENCIAS VETERINARIAS, PRESENTADAS POR LA CIUDADANIA EN EL MARCO DE LA PROTECCION Y BIENESTAR ANIMAL.</v>
      </c>
      <c r="M209" s="8" t="str">
        <f>VLOOKUP($A209,'[1]2024'!$F$3:$DG$282,52,0)</f>
        <v>SUBDIRECCIÓN DE ATENCION A LA FAUNA</v>
      </c>
      <c r="N209" s="8" t="str">
        <f>VLOOKUP($A209,'[1]2024'!$F$3:$DG$282,29,0)</f>
        <v>https://community.secop.gov.co/Public/Tendering/OpportunityDetail/Index?noticeUID=CO1.NTC.5591541&amp;isFromPublicArea=True&amp;isModal=False</v>
      </c>
    </row>
    <row r="210" spans="1:14" ht="30" customHeight="1" x14ac:dyDescent="0.25">
      <c r="A210" s="8">
        <v>178</v>
      </c>
      <c r="B210" s="8">
        <v>2024</v>
      </c>
      <c r="C210" s="8" t="str">
        <f>VLOOKUP($A210,'[1]2024'!$F$3:$DG$282,2,0)</f>
        <v>PA-178-2024</v>
      </c>
      <c r="D210" s="11" t="str">
        <f>VLOOKUP($A210,'[1]2024'!$F$3:$DG$282,7,0)</f>
        <v>EDISON HERNEY NARANJO CULMA</v>
      </c>
      <c r="E210" s="15">
        <f>VLOOKUP($A210,'[1]2024'!$F$3:$DG$282,30,0)</f>
        <v>45329</v>
      </c>
      <c r="F210" s="8" t="str">
        <f>VLOOKUP($A210,'[1]2024'!$F$3:$DG$282,32,0)</f>
        <v>2 2. Meses</v>
      </c>
      <c r="G210" s="8">
        <f>VLOOKUP($A210,'[1]2024'!$F$3:$DG$282,33,0)</f>
        <v>3</v>
      </c>
      <c r="H210" s="26">
        <f>VLOOKUP($A210,'[1]2024'!$F$3:$DG$282,35,0)</f>
        <v>45412</v>
      </c>
      <c r="I210" s="22">
        <f>VLOOKUP($A210,'[1]2024'!$F$3:$DG$282,37,0)</f>
        <v>6330000</v>
      </c>
      <c r="J210" s="6" t="str">
        <f>VLOOKUP($A210,'[1]2024'!$F$3:$DG$282,42,0)</f>
        <v>17 17. Contrato de Prestación de Servicios</v>
      </c>
      <c r="K210" s="6" t="str">
        <f>VLOOKUP($A210,'[1]2024'!$F$3:$DG$282,44,0)</f>
        <v xml:space="preserve">33 33-Servicios Apoyo a la Gestion de la Entidad (servicios administrativos) </v>
      </c>
      <c r="L210" s="17" t="str">
        <f>VLOOKUP($A210,'[1]2024'!$F$3:$DG$282,50,0)</f>
        <v>PRESTAR SERVICIOS PARA GESTIONAR, ORIENTAR, ELABORAR, ENLAZAR Y EMITIR RESPUESTA A LAS SOLICITUDES DE ATENClON A DENUNCIAS DE MALTRATO ANIMAL Y URGENCIAS Y EMERGENCIAS VETERINARIAS, PRESENTADAS POR LACIUDADANIA EN EL MARCO DE LA PROTECCION Y BIENESTAR ANIMAL Y ARTICULAClON CON LAS DIFERENTES ENTIDADES DISTRITALES</v>
      </c>
      <c r="M210" s="8" t="str">
        <f>VLOOKUP($A210,'[1]2024'!$F$3:$DG$282,52,0)</f>
        <v>SUBDIRECCIÓN DE ATENCION A LA FAUNA</v>
      </c>
      <c r="N210" s="8" t="str">
        <f>VLOOKUP($A210,'[1]2024'!$F$3:$DG$282,29,0)</f>
        <v>https://community.secop.gov.co/Public/Tendering/OpportunityDetail/Index?noticeUID=CO1.NTC.5591469&amp;isFromPublicArea=True&amp;isModal=False</v>
      </c>
    </row>
    <row r="211" spans="1:14" ht="30" customHeight="1" x14ac:dyDescent="0.25">
      <c r="A211" s="8">
        <v>179</v>
      </c>
      <c r="B211" s="8">
        <v>2024</v>
      </c>
      <c r="C211" s="8" t="str">
        <f>VLOOKUP($A211,'[1]2024'!$F$3:$DG$282,2,0)</f>
        <v>PA-179-2024</v>
      </c>
      <c r="D211" s="11" t="str">
        <f>VLOOKUP($A211,'[1]2024'!$F$3:$DG$282,7,0)</f>
        <v>DANIEL EDUARDO PORTILLA BOLIVAR</v>
      </c>
      <c r="E211" s="15">
        <f>VLOOKUP($A211,'[1]2024'!$F$3:$DG$282,30,0)</f>
        <v>45329</v>
      </c>
      <c r="F211" s="8" t="str">
        <f>VLOOKUP($A211,'[1]2024'!$F$3:$DG$282,32,0)</f>
        <v>2 2. Meses</v>
      </c>
      <c r="G211" s="8">
        <f>VLOOKUP($A211,'[1]2024'!$F$3:$DG$282,33,0)</f>
        <v>3</v>
      </c>
      <c r="H211" s="26">
        <f>VLOOKUP($A211,'[1]2024'!$F$3:$DG$282,35,0)</f>
        <v>45412</v>
      </c>
      <c r="I211" s="22">
        <f>VLOOKUP($A211,'[1]2024'!$F$3:$DG$282,37,0)</f>
        <v>14274150</v>
      </c>
      <c r="J211" s="6" t="str">
        <f>VLOOKUP($A211,'[1]2024'!$F$3:$DG$282,42,0)</f>
        <v>17 17. Contrato de Prestación de Servicios</v>
      </c>
      <c r="K211" s="6" t="str">
        <f>VLOOKUP($A211,'[1]2024'!$F$3:$DG$282,44,0)</f>
        <v xml:space="preserve">31 31-Servicios Profesionales </v>
      </c>
      <c r="L211" s="17" t="str">
        <f>VLOOKUP($A211,'[1]2024'!$F$3:$DG$282,50,0)</f>
        <v>PRESTAR LOS SERVICIOS PROFESIONALES PARA ATENCION MEDICA, VALORAR, DIAGNOSTICAR E INTERVENIR QUIRURGICAMENTE A LOS ANIMALES QUE SE ENCUENTRAN EN CUSTODIA DEL INSTITUTO DISTRITAL DE PROTECCION Y BIENESTAR ANIMAL</v>
      </c>
      <c r="M211" s="8" t="str">
        <f>VLOOKUP($A211,'[1]2024'!$F$3:$DG$282,52,0)</f>
        <v>SUBDIRECCIÓN DE ATENCION A LA FAUNA</v>
      </c>
      <c r="N211" s="8" t="str">
        <f>VLOOKUP($A211,'[1]2024'!$F$3:$DG$282,29,0)</f>
        <v>https://community.secop.gov.co/Public/Tendering/OpportunityDetail/Index?noticeUID=CO1.NTC.5605894&amp;isFromPublicArea=True&amp;isModal=False</v>
      </c>
    </row>
    <row r="212" spans="1:14" ht="30" customHeight="1" x14ac:dyDescent="0.25">
      <c r="A212" s="8">
        <v>180</v>
      </c>
      <c r="B212" s="8">
        <v>2024</v>
      </c>
      <c r="C212" s="8" t="str">
        <f>VLOOKUP($A212,'[1]2024'!$F$3:$DG$282,2,0)</f>
        <v>PA-180-2024</v>
      </c>
      <c r="D212" s="11" t="str">
        <f>VLOOKUP($A212,'[1]2024'!$F$3:$DG$282,7,0)</f>
        <v>DANIELA HENAO AGUDELO</v>
      </c>
      <c r="E212" s="15">
        <f>VLOOKUP($A212,'[1]2024'!$F$3:$DG$282,30,0)</f>
        <v>45324</v>
      </c>
      <c r="F212" s="8" t="str">
        <f>VLOOKUP($A212,'[1]2024'!$F$3:$DG$282,32,0)</f>
        <v>2 2. Meses</v>
      </c>
      <c r="G212" s="8">
        <f>VLOOKUP($A212,'[1]2024'!$F$3:$DG$282,33,0)</f>
        <v>3</v>
      </c>
      <c r="H212" s="26">
        <f>VLOOKUP($A212,'[1]2024'!$F$3:$DG$282,35,0)</f>
        <v>45412</v>
      </c>
      <c r="I212" s="22">
        <f>VLOOKUP($A212,'[1]2024'!$F$3:$DG$282,37,0)</f>
        <v>19680392</v>
      </c>
      <c r="J212" s="6" t="str">
        <f>VLOOKUP($A212,'[1]2024'!$F$3:$DG$282,42,0)</f>
        <v>17 17. Contrato de Prestación de Servicios</v>
      </c>
      <c r="K212" s="6" t="str">
        <f>VLOOKUP($A212,'[1]2024'!$F$3:$DG$282,44,0)</f>
        <v xml:space="preserve">31 31-Servicios Profesionales </v>
      </c>
      <c r="L212" s="17" t="str">
        <f>VLOOKUP($A212,'[1]2024'!$F$3:$DG$282,50,0)</f>
        <v>PRESTACION DE SERVICIOS PROFESIONALES EN LA REVISION Y ESTRUCTURACION ECONOMICA Y FINANCIERA DE LOS PROCESOS, CONTRACTUALES Y APOYO EN LA IMPLEMENTAClON DE MIPG DE LA GESTION CONTRACTUAL DE LA ENTIDAD</v>
      </c>
      <c r="M212" s="8" t="str">
        <f>VLOOKUP($A212,'[1]2024'!$F$3:$DG$282,52,0)</f>
        <v>SUBDIRECCIÓN DE GESTIÓN CORPORATIVA</v>
      </c>
      <c r="N212" s="8" t="str">
        <f>VLOOKUP($A212,'[1]2024'!$F$3:$DG$282,29,0)</f>
        <v>https://community.secop.gov.co/Public/Tendering/OpportunityDetail/Index?noticeUID=CO1.NTC.5576034&amp;isFromPublicArea=True&amp;isModal=False</v>
      </c>
    </row>
    <row r="213" spans="1:14" ht="30" customHeight="1" x14ac:dyDescent="0.25">
      <c r="A213" s="8">
        <v>181</v>
      </c>
      <c r="B213" s="8">
        <v>2024</v>
      </c>
      <c r="C213" s="8" t="str">
        <f>VLOOKUP($A213,'[1]2024'!$F$3:$DG$282,2,0)</f>
        <v>PA-181-2024</v>
      </c>
      <c r="D213" s="11" t="str">
        <f>VLOOKUP($A213,'[1]2024'!$F$3:$DG$282,7,0)</f>
        <v>NIVALDO EDER REYES</v>
      </c>
      <c r="E213" s="15">
        <f>VLOOKUP($A213,'[1]2024'!$F$3:$DG$282,30,0)</f>
        <v>45329</v>
      </c>
      <c r="F213" s="8" t="str">
        <f>VLOOKUP($A213,'[1]2024'!$F$3:$DG$282,32,0)</f>
        <v>2 2. Meses</v>
      </c>
      <c r="G213" s="8">
        <f>VLOOKUP($A213,'[1]2024'!$F$3:$DG$282,33,0)</f>
        <v>3</v>
      </c>
      <c r="H213" s="26">
        <f>VLOOKUP($A213,'[1]2024'!$F$3:$DG$282,35,0)</f>
        <v>45412</v>
      </c>
      <c r="I213" s="22">
        <f>VLOOKUP($A213,'[1]2024'!$F$3:$DG$282,37,0)</f>
        <v>11001540</v>
      </c>
      <c r="J213" s="6" t="str">
        <f>VLOOKUP($A213,'[1]2024'!$F$3:$DG$282,42,0)</f>
        <v>17 17. Contrato de Prestación de Servicios</v>
      </c>
      <c r="K213" s="6" t="str">
        <f>VLOOKUP($A213,'[1]2024'!$F$3:$DG$282,44,0)</f>
        <v xml:space="preserve">31 31-Servicios Profesionales </v>
      </c>
      <c r="L213" s="17" t="str">
        <f>VLOOKUP($A213,'[1]2024'!$F$3:$DG$282,50,0)</f>
        <v>PRESTAR LOS SERVICIOS PROFESIONALES NECESA 1IOS PARA LA IMPLEMENTAClON DEL PROGRAMA DE COMPORTAMIENTO COMO LA REHABILITAClON CONDUCTUAL Y ENRIQUECIMIENTO AMBIENTAL DE LOS ANIMALES</v>
      </c>
      <c r="M213" s="8" t="str">
        <f>VLOOKUP($A213,'[1]2024'!$F$3:$DG$282,52,0)</f>
        <v>SUBDIRECCIÓN DE ATENCION A LA FAUNA</v>
      </c>
      <c r="N213" s="8" t="str">
        <f>VLOOKUP($A213,'[1]2024'!$F$3:$DG$282,29,0)</f>
        <v>https://community.secop.gov.co/Public/Tendering/OpportunityDetail/Index?noticeUID=CO1.NTC.5595895&amp;isFromPublicArea=True&amp;isModal=False</v>
      </c>
    </row>
    <row r="214" spans="1:14" ht="30" customHeight="1" x14ac:dyDescent="0.25">
      <c r="A214" s="8">
        <v>182</v>
      </c>
      <c r="B214" s="8">
        <v>2024</v>
      </c>
      <c r="C214" s="8" t="str">
        <f>VLOOKUP($A214,'[1]2024'!$F$3:$DG$282,2,0)</f>
        <v>PA-182-2024</v>
      </c>
      <c r="D214" s="11" t="str">
        <f>VLOOKUP($A214,'[1]2024'!$F$3:$DG$282,7,0)</f>
        <v>LIZETH ANDREA GARCIA MARTINEZ</v>
      </c>
      <c r="E214" s="15">
        <f>VLOOKUP($A214,'[1]2024'!$F$3:$DG$282,30,0)</f>
        <v>45329</v>
      </c>
      <c r="F214" s="8" t="str">
        <f>VLOOKUP($A214,'[1]2024'!$F$3:$DG$282,32,0)</f>
        <v>2 2. Meses</v>
      </c>
      <c r="G214" s="8">
        <f>VLOOKUP($A214,'[1]2024'!$F$3:$DG$282,33,0)</f>
        <v>3</v>
      </c>
      <c r="H214" s="26">
        <f>VLOOKUP($A214,'[1]2024'!$F$3:$DG$282,35,0)</f>
        <v>45412</v>
      </c>
      <c r="I214" s="22">
        <f>VLOOKUP($A214,'[1]2024'!$F$3:$DG$282,37,0)</f>
        <v>5750805</v>
      </c>
      <c r="J214" s="6" t="str">
        <f>VLOOKUP($A214,'[1]2024'!$F$3:$DG$282,42,0)</f>
        <v>17 17. Contrato de Prestación de Servicios</v>
      </c>
      <c r="K214" s="6" t="str">
        <f>VLOOKUP($A214,'[1]2024'!$F$3:$DG$282,44,0)</f>
        <v xml:space="preserve">33 33-Servicios Apoyo a la Gestion de la Entidad (servicios administrativos) </v>
      </c>
      <c r="L214" s="17" t="str">
        <f>VLOOKUP($A214,'[1]2024'!$F$3:$DG$282,50,0)</f>
        <v>PRESTAR LOS SERVICIOS DE APOYO A LA GESTION EN LOS TRAMITES ADMINISTRATIVOS Y OPERATIVOS DE LOS SDQS ALLEGADOS A LA SUBDIRECCION ATENCION A LA FAUNA</v>
      </c>
      <c r="M214" s="8" t="str">
        <f>VLOOKUP($A214,'[1]2024'!$F$3:$DG$282,52,0)</f>
        <v>SUBDIRECCIÓN DE ATENCION A LA FAUNA</v>
      </c>
      <c r="N214" s="8" t="str">
        <f>VLOOKUP($A214,'[1]2024'!$F$3:$DG$282,29,0)</f>
        <v>https://community.secop.gov.co/Public/Tendering/OpportunityDetail/Index?noticeUID=CO1.NTC.5607355&amp;isFromPublicArea=True&amp;isModal=False</v>
      </c>
    </row>
    <row r="215" spans="1:14" ht="30" customHeight="1" x14ac:dyDescent="0.25">
      <c r="A215" s="8">
        <v>183</v>
      </c>
      <c r="B215" s="8">
        <v>2024</v>
      </c>
      <c r="C215" s="8" t="str">
        <f>VLOOKUP($A215,'[1]2024'!$F$3:$DG$282,2,0)</f>
        <v>PA-183-2024</v>
      </c>
      <c r="D215" s="11" t="str">
        <f>VLOOKUP($A215,'[1]2024'!$F$3:$DG$282,7,0)</f>
        <v>NICOLE VALERIA PABON RODRIGUEZ</v>
      </c>
      <c r="E215" s="15">
        <f>VLOOKUP($A215,'[1]2024'!$F$3:$DG$282,30,0)</f>
        <v>45330</v>
      </c>
      <c r="F215" s="8" t="str">
        <f>VLOOKUP($A215,'[1]2024'!$F$3:$DG$282,32,0)</f>
        <v>2 2. Meses</v>
      </c>
      <c r="G215" s="8">
        <f>VLOOKUP($A215,'[1]2024'!$F$3:$DG$282,33,0)</f>
        <v>3</v>
      </c>
      <c r="H215" s="26">
        <f>VLOOKUP($A215,'[1]2024'!$F$3:$DG$282,35,0)</f>
        <v>45412</v>
      </c>
      <c r="I215" s="22">
        <f>VLOOKUP($A215,'[1]2024'!$F$3:$DG$282,37,0)</f>
        <v>5715076</v>
      </c>
      <c r="J215" s="6" t="str">
        <f>VLOOKUP($A215,'[1]2024'!$F$3:$DG$282,42,0)</f>
        <v>17 17. Contrato de Prestación de Servicios</v>
      </c>
      <c r="K215" s="6" t="str">
        <f>VLOOKUP($A215,'[1]2024'!$F$3:$DG$282,44,0)</f>
        <v xml:space="preserve">33 33-Servicios Apoyo a la Gestion de la Entidad (servicios administrativos) </v>
      </c>
      <c r="L215" s="17" t="str">
        <f>VLOOKUP($A215,'[1]2024'!$F$3:$DG$282,50,0)</f>
        <v>PRESTAR LOS SERVICIOS TÉCNICOS DE APOYO A CONTROL INTERNO EN EL EJERCICIO DE LAS AUDITORIAS Y SEGUIMIENTO DEL PROCESO DE EVALUACIÓN Y CONTROL DE LA GESTIÓN DEL INSTITUTO DISTRITAL DE PROTECCIÓN Y BIENESTAR ANIMAL</v>
      </c>
      <c r="M215" s="8" t="str">
        <f>VLOOKUP($A215,'[1]2024'!$F$3:$DG$282,52,0)</f>
        <v>OFICINA ASESORA DE CONTROL INTERNO</v>
      </c>
      <c r="N215" s="8" t="str">
        <f>VLOOKUP($A215,'[1]2024'!$F$3:$DG$282,29,0)</f>
        <v>https://community.secop.gov.co/Public/Tendering/OpportunityDetail/Index?noticeUID=CO1.NTC.5610980&amp;isFromPublicArea=True&amp;isModal=False</v>
      </c>
    </row>
    <row r="216" spans="1:14" ht="30" customHeight="1" x14ac:dyDescent="0.25">
      <c r="A216" s="8">
        <v>184</v>
      </c>
      <c r="B216" s="8">
        <v>2024</v>
      </c>
      <c r="C216" s="8" t="str">
        <f>VLOOKUP($A216,'[1]2024'!$F$3:$DG$282,2,0)</f>
        <v>PA-184-2024</v>
      </c>
      <c r="D216" s="11" t="str">
        <f>VLOOKUP($A216,'[1]2024'!$F$3:$DG$282,7,0)</f>
        <v>LAURA MALDONADO GARZON</v>
      </c>
      <c r="E216" s="15">
        <f>VLOOKUP($A216,'[1]2024'!$F$3:$DG$282,30,0)</f>
        <v>45335</v>
      </c>
      <c r="F216" s="8" t="str">
        <f>VLOOKUP($A216,'[1]2024'!$F$3:$DG$282,32,0)</f>
        <v>1 1. Días</v>
      </c>
      <c r="G216" s="8">
        <f>VLOOKUP($A216,'[1]2024'!$F$3:$DG$282,33,0)</f>
        <v>46</v>
      </c>
      <c r="H216" s="26">
        <f>VLOOKUP($A216,'[1]2024'!$F$3:$DG$282,35,0)</f>
        <v>45412</v>
      </c>
      <c r="I216" s="22">
        <f>VLOOKUP($A216,'[1]2024'!$F$3:$DG$282,37,0)</f>
        <v>5233081</v>
      </c>
      <c r="J216" s="6" t="str">
        <f>VLOOKUP($A216,'[1]2024'!$F$3:$DG$282,42,0)</f>
        <v>17 17. Contrato de Prestación de Servicios</v>
      </c>
      <c r="K216" s="6" t="str">
        <f>VLOOKUP($A216,'[1]2024'!$F$3:$DG$282,44,0)</f>
        <v xml:space="preserve">33 33-Servicios Apoyo a la Gestion de la Entidad (servicios administrativos) </v>
      </c>
      <c r="L216" s="17" t="str">
        <f>VLOOKUP($A216,'[1]2024'!$F$3:$DG$282,50,0)</f>
        <v>BRINDAR ACOMPANAMIENTO TECNICO A LA OFICINA JURIDICA DEL IDPYBA EN EL DESARROLLO DE LAS DILIGENCIAS JUDICIALES, ADMINISTRATIVAS Y POLICIVAS EN LAS CUALES SE ENCUENTREN INVOLUCRADOS ANIMALES ASl COMO LAS ACTIVIDADES DE GESTldN DOCUMENTAL DE LA ENTIDAD</v>
      </c>
      <c r="M216" s="8" t="str">
        <f>VLOOKUP($A216,'[1]2024'!$F$3:$DG$282,52,0)</f>
        <v>OFICINA JURIDICA</v>
      </c>
      <c r="N216" s="8" t="str">
        <f>VLOOKUP($A216,'[1]2024'!$F$3:$DG$282,29,0)</f>
        <v>https://community.secop.gov.co/Public/Tendering/OpportunityDetail/Index?noticeUID=CO1.NTC.5639191&amp;isFromPublicArea=True&amp;isModal=False</v>
      </c>
    </row>
    <row r="217" spans="1:14" ht="30" customHeight="1" x14ac:dyDescent="0.25">
      <c r="A217" s="8">
        <v>185</v>
      </c>
      <c r="B217" s="8">
        <v>2024</v>
      </c>
      <c r="C217" s="8" t="str">
        <f>VLOOKUP($A217,'[1]2024'!$F$3:$DG$282,2,0)</f>
        <v>PA-185-2024</v>
      </c>
      <c r="D217" s="11" t="str">
        <f>VLOOKUP($A217,'[1]2024'!$F$3:$DG$282,7,0)</f>
        <v>JULIAN ALEJANDRO CHIRIVI PINZON</v>
      </c>
      <c r="E217" s="15">
        <f>VLOOKUP($A217,'[1]2024'!$F$3:$DG$282,30,0)</f>
        <v>45337</v>
      </c>
      <c r="F217" s="8" t="str">
        <f>VLOOKUP($A217,'[1]2024'!$F$3:$DG$282,32,0)</f>
        <v>2 2. Meses</v>
      </c>
      <c r="G217" s="8">
        <f>VLOOKUP($A217,'[1]2024'!$F$3:$DG$282,33,0)</f>
        <v>3</v>
      </c>
      <c r="H217" s="26">
        <f>VLOOKUP($A217,'[1]2024'!$F$3:$DG$282,35,0)</f>
        <v>45412</v>
      </c>
      <c r="I217" s="22">
        <f>VLOOKUP($A217,'[1]2024'!$F$3:$DG$282,37,0)</f>
        <v>5750805</v>
      </c>
      <c r="J217" s="6" t="str">
        <f>VLOOKUP($A217,'[1]2024'!$F$3:$DG$282,42,0)</f>
        <v>17 17. Contrato de Prestación de Servicios</v>
      </c>
      <c r="K217" s="6" t="str">
        <f>VLOOKUP($A217,'[1]2024'!$F$3:$DG$282,44,0)</f>
        <v xml:space="preserve">33 33-Servicios Apoyo a la Gestion de la Entidad (servicios administrativos) </v>
      </c>
      <c r="L217" s="17" t="str">
        <f>VLOOKUP($A217,'[1]2024'!$F$3:$DG$282,50,0)</f>
        <v>PRESTAR LOS SERVICIOS DE APOYO A LA GESTION EN LOS TRAMITES ADMINISTRATIVOS Y OPERATIVOS DE LOS SDQS ALLEGADOS A LA SUBDIRECCION DE ATENCION A LA FAUNA</v>
      </c>
      <c r="M217" s="8" t="str">
        <f>VLOOKUP($A217,'[1]2024'!$F$3:$DG$282,52,0)</f>
        <v>SUBDIRECCIÓN DE ATENCION A LA FAUNA</v>
      </c>
      <c r="N217" s="8" t="str">
        <f>VLOOKUP($A217,'[1]2024'!$F$3:$DG$282,29,0)</f>
        <v>https://community.secop.gov.co/Public/Tendering/ContractNoticePhases/View?PPI=CO1.PPI.29931319&amp;isFromPublicArea=True&amp;isModal=False</v>
      </c>
    </row>
    <row r="218" spans="1:14" ht="30" customHeight="1" x14ac:dyDescent="0.25">
      <c r="A218" s="8">
        <v>186</v>
      </c>
      <c r="B218" s="8">
        <v>2024</v>
      </c>
      <c r="C218" s="8" t="str">
        <f>VLOOKUP($A218,'[1]2024'!$F$3:$DG$282,2,0)</f>
        <v>PA-186-2024</v>
      </c>
      <c r="D218" s="11" t="str">
        <f>VLOOKUP($A218,'[1]2024'!$F$3:$DG$282,7,0)</f>
        <v>GISEL CAMILA VARGAS GALLEGO</v>
      </c>
      <c r="E218" s="15">
        <f>VLOOKUP($A218,'[1]2024'!$F$3:$DG$282,30,0)</f>
        <v>45330</v>
      </c>
      <c r="F218" s="8" t="str">
        <f>VLOOKUP($A218,'[1]2024'!$F$3:$DG$282,32,0)</f>
        <v>2 2. Meses</v>
      </c>
      <c r="G218" s="8">
        <f>VLOOKUP($A218,'[1]2024'!$F$3:$DG$282,33,0)</f>
        <v>3</v>
      </c>
      <c r="H218" s="26">
        <f>VLOOKUP($A218,'[1]2024'!$F$3:$DG$282,35,0)</f>
        <v>45412</v>
      </c>
      <c r="I218" s="22">
        <f>VLOOKUP($A218,'[1]2024'!$F$3:$DG$282,37,0)</f>
        <v>7874520</v>
      </c>
      <c r="J218" s="6" t="str">
        <f>VLOOKUP($A218,'[1]2024'!$F$3:$DG$282,42,0)</f>
        <v>17 17. Contrato de Prestación de Servicios</v>
      </c>
      <c r="K218" s="6" t="str">
        <f>VLOOKUP($A218,'[1]2024'!$F$3:$DG$282,44,0)</f>
        <v xml:space="preserve">33 33-Servicios Apoyo a la Gestion de la Entidad (servicios administrativos) </v>
      </c>
      <c r="L218" s="17" t="str">
        <f>VLOOKUP($A218,'[1]2024'!$F$3:$DG$282,50,0)</f>
        <v>PRESTAR SERVICIOS TZCNICOS Y ADMINISTRATIVOS PARA GESTIONAR, ELABORAR Y EJECUTAR ESTRATEGIAS EN LA CAPTURA, ESTERILIZA Y SUELTA DE LOS ANIMALES EN CONDICltiN VULNERABLE EN EL DISTRITO CAPITA</v>
      </c>
      <c r="M218" s="8" t="str">
        <f>VLOOKUP($A218,'[1]2024'!$F$3:$DG$282,52,0)</f>
        <v>SUBDIRECCIÓN DE ATENCION A LA FAUNA</v>
      </c>
      <c r="N218" s="8" t="str">
        <f>VLOOKUP($A218,'[1]2024'!$F$3:$DG$282,29,0)</f>
        <v>https://community.secop.gov.co/Public/Tendering/OpportunityDetail/Index?noticeUID=CO1.NTC.5618735&amp;isFromPublicArea=True&amp;isModal=False</v>
      </c>
    </row>
    <row r="219" spans="1:14" ht="30" customHeight="1" x14ac:dyDescent="0.25">
      <c r="A219" s="8">
        <v>187</v>
      </c>
      <c r="B219" s="8">
        <v>2024</v>
      </c>
      <c r="C219" s="8" t="str">
        <f>VLOOKUP($A219,'[1]2024'!$F$3:$DG$282,2,0)</f>
        <v>PA-187-2024</v>
      </c>
      <c r="D219" s="11" t="str">
        <f>VLOOKUP($A219,'[1]2024'!$F$3:$DG$282,7,0)</f>
        <v>MARTHA LILIANA CASTANEDA CHAVEZ</v>
      </c>
      <c r="E219" s="15">
        <f>VLOOKUP($A219,'[1]2024'!$F$3:$DG$282,30,0)</f>
        <v>45329</v>
      </c>
      <c r="F219" s="8" t="str">
        <f>VLOOKUP($A219,'[1]2024'!$F$3:$DG$282,32,0)</f>
        <v>2 2. Meses</v>
      </c>
      <c r="G219" s="8">
        <f>VLOOKUP($A219,'[1]2024'!$F$3:$DG$282,33,0)</f>
        <v>3</v>
      </c>
      <c r="H219" s="26">
        <f>VLOOKUP($A219,'[1]2024'!$F$3:$DG$282,35,0)</f>
        <v>45412</v>
      </c>
      <c r="I219" s="22">
        <f>VLOOKUP($A219,'[1]2024'!$F$3:$DG$282,37,0)</f>
        <v>11001540</v>
      </c>
      <c r="J219" s="6" t="str">
        <f>VLOOKUP($A219,'[1]2024'!$F$3:$DG$282,42,0)</f>
        <v>17 17. Contrato de Prestación de Servicios</v>
      </c>
      <c r="K219" s="6" t="str">
        <f>VLOOKUP($A219,'[1]2024'!$F$3:$DG$282,44,0)</f>
        <v xml:space="preserve">31 31-Servicios Profesionales </v>
      </c>
      <c r="L219" s="17" t="str">
        <f>VLOOKUP($A219,'[1]2024'!$F$3:$DG$282,50,0)</f>
        <v>PRESTAR LOS SERVICIOS PROFESIONALES PARA REALIZAR Y GESTIONAR ACTIVIDADES ENEL CUIDADO Y ATENClON MEDICA, IMPLEMENTAClClN, DESARROLLO Y SEGUIMIENTO DE LOS PROGRAMAS DE GESTlON INTEGRAL. BIENESTAR ANIMAL Y CUSTODIA EN EL DISTRITO CAPITAL</v>
      </c>
      <c r="M219" s="8" t="str">
        <f>VLOOKUP($A219,'[1]2024'!$F$3:$DG$282,52,0)</f>
        <v>SUBDIRECCIÓN DE ATENCION A LA FAUNA</v>
      </c>
      <c r="N219" s="8" t="str">
        <f>VLOOKUP($A219,'[1]2024'!$F$3:$DG$282,29,0)</f>
        <v>https://community.secop.gov.co/Public/Tendering/OpportunityDetail/Index?noticeUID=CO1.NTC.5605165&amp;isFromPublicArea=True&amp;isModal=Fals</v>
      </c>
    </row>
    <row r="220" spans="1:14" ht="30" customHeight="1" x14ac:dyDescent="0.25">
      <c r="A220" s="8">
        <v>188</v>
      </c>
      <c r="B220" s="8">
        <v>2024</v>
      </c>
      <c r="C220" s="8" t="str">
        <f>VLOOKUP($A220,'[1]2024'!$F$3:$DG$282,2,0)</f>
        <v>PA-188-2024</v>
      </c>
      <c r="D220" s="11" t="str">
        <f>VLOOKUP($A220,'[1]2024'!$F$3:$DG$282,7,0)</f>
        <v>DIEGO FERNANDO DIAZ HERNANDEZ</v>
      </c>
      <c r="E220" s="15">
        <f>VLOOKUP($A220,'[1]2024'!$F$3:$DG$282,30,0)</f>
        <v>45330</v>
      </c>
      <c r="F220" s="8" t="str">
        <f>VLOOKUP($A220,'[1]2024'!$F$3:$DG$282,32,0)</f>
        <v>2 2. Meses</v>
      </c>
      <c r="G220" s="8">
        <f>VLOOKUP($A220,'[1]2024'!$F$3:$DG$282,33,0)</f>
        <v>3</v>
      </c>
      <c r="H220" s="26">
        <f>VLOOKUP($A220,'[1]2024'!$F$3:$DG$282,35,0)</f>
        <v>45412</v>
      </c>
      <c r="I220" s="22">
        <f>VLOOKUP($A220,'[1]2024'!$F$3:$DG$282,37,0)</f>
        <v>7706775</v>
      </c>
      <c r="J220" s="6" t="str">
        <f>VLOOKUP($A220,'[1]2024'!$F$3:$DG$282,42,0)</f>
        <v>17 17. Contrato de Prestación de Servicios</v>
      </c>
      <c r="K220" s="6" t="str">
        <f>VLOOKUP($A220,'[1]2024'!$F$3:$DG$282,44,0)</f>
        <v xml:space="preserve">33 33-Servicios Apoyo a la Gestion de la Entidad (servicios administrativos) </v>
      </c>
      <c r="L220" s="17" t="str">
        <f>VLOOKUP($A220,'[1]2024'!$F$3:$DG$282,50,0)</f>
        <v>PRESTAR SERVICIOS DE APOYO EN LABORES DE CONDUCClON, PARA LOS PROGRAMAS DE URGENCIAS VETERINARIAS Y BRIGADAS MEDICAS DEL INSTITUTO DISTRITAL DE PROTECCION Y BIENESTAR ANIMAL</v>
      </c>
      <c r="M220" s="8" t="str">
        <f>VLOOKUP($A220,'[1]2024'!$F$3:$DG$282,52,0)</f>
        <v>SUBDIRECCIÓN DE ATENCION A LA FAUNA</v>
      </c>
      <c r="N220" s="8" t="str">
        <f>VLOOKUP($A220,'[1]2024'!$F$3:$DG$282,29,0)</f>
        <v>https://community.secop.gov.co/Public/Tendering/OpportunityDetail/Index?noticeUID=CO1.NTC.5605428&amp;isFromPublicArea=True&amp;isModal=False</v>
      </c>
    </row>
    <row r="221" spans="1:14" ht="30" customHeight="1" x14ac:dyDescent="0.25">
      <c r="A221" s="8">
        <v>189</v>
      </c>
      <c r="B221" s="8">
        <v>2024</v>
      </c>
      <c r="C221" s="8" t="str">
        <f>VLOOKUP($A221,'[1]2024'!$F$3:$DG$282,2,0)</f>
        <v>PA-189-2024</v>
      </c>
      <c r="D221" s="11" t="str">
        <f>VLOOKUP($A221,'[1]2024'!$F$3:$DG$282,7,0)</f>
        <v>ROBERTO ANDRES GARCIA PEDRAZA</v>
      </c>
      <c r="E221" s="15">
        <f>VLOOKUP($A221,'[1]2024'!$F$3:$DG$282,30,0)</f>
        <v>45330</v>
      </c>
      <c r="F221" s="8" t="str">
        <f>VLOOKUP($A221,'[1]2024'!$F$3:$DG$282,32,0)</f>
        <v>2 2. Meses</v>
      </c>
      <c r="G221" s="8">
        <f>VLOOKUP($A221,'[1]2024'!$F$3:$DG$282,33,0)</f>
        <v>3</v>
      </c>
      <c r="H221" s="26">
        <f>VLOOKUP($A221,'[1]2024'!$F$3:$DG$282,35,0)</f>
        <v>45412</v>
      </c>
      <c r="I221" s="22">
        <f>VLOOKUP($A221,'[1]2024'!$F$3:$DG$282,37,0)</f>
        <v>9858975</v>
      </c>
      <c r="J221" s="6" t="str">
        <f>VLOOKUP($A221,'[1]2024'!$F$3:$DG$282,42,0)</f>
        <v>17 17. Contrato de Prestación de Servicios</v>
      </c>
      <c r="K221" s="6" t="str">
        <f>VLOOKUP($A221,'[1]2024'!$F$3:$DG$282,44,0)</f>
        <v xml:space="preserve">31 31-Servicios Profesionales </v>
      </c>
      <c r="L221" s="17" t="str">
        <f>VLOOKUP($A221,'[1]2024'!$F$3:$DG$282,50,0)</f>
        <v>PRESTAR LOS SERVICIOS PROFESIONALES VETERINARIOS PARA EJECUTAR LAS ACTIVIDADES DEFINlDAS PARA EL ADECUADO DESARROLLO DEL PROGRAMA DE ADOPCIONES Y HOGARES DE PASO DEL INSTITUTO DISTRITAL DE PROTECGlClN YBIENESTAR ANIMA</v>
      </c>
      <c r="M221" s="8" t="str">
        <f>VLOOKUP($A221,'[1]2024'!$F$3:$DG$282,52,0)</f>
        <v>SUBDIRECCIÓN DE ATENCION A LA FAUNA</v>
      </c>
      <c r="N221" s="8" t="str">
        <f>VLOOKUP($A221,'[1]2024'!$F$3:$DG$282,29,0)</f>
        <v>https://community.secop.gov.co/Public/Tendering/OpportunityDetail/Index?noticeUID=CO1.NTC.5605540&amp;isFromPublicArea=True&amp;isModal=False</v>
      </c>
    </row>
    <row r="222" spans="1:14" ht="30" customHeight="1" x14ac:dyDescent="0.25">
      <c r="A222" s="8">
        <v>190</v>
      </c>
      <c r="B222" s="8">
        <v>2024</v>
      </c>
      <c r="C222" s="8" t="str">
        <f>VLOOKUP($A222,'[1]2024'!$F$3:$DG$282,2,0)</f>
        <v>PA-190-2024</v>
      </c>
      <c r="D222" s="11" t="str">
        <f>VLOOKUP($A222,'[1]2024'!$F$3:$DG$282,7,0)</f>
        <v>JAVIER FERNANDO VELEZ SANCHEZ</v>
      </c>
      <c r="E222" s="15">
        <f>VLOOKUP($A222,'[1]2024'!$F$3:$DG$282,30,0)</f>
        <v>45330</v>
      </c>
      <c r="F222" s="8" t="str">
        <f>VLOOKUP($A222,'[1]2024'!$F$3:$DG$282,32,0)</f>
        <v>2 2. Meses</v>
      </c>
      <c r="G222" s="8">
        <f>VLOOKUP($A222,'[1]2024'!$F$3:$DG$282,33,0)</f>
        <v>3</v>
      </c>
      <c r="H222" s="26">
        <f>VLOOKUP($A222,'[1]2024'!$F$3:$DG$282,35,0)</f>
        <v>45412</v>
      </c>
      <c r="I222" s="22">
        <f>VLOOKUP($A222,'[1]2024'!$F$3:$DG$282,37,0)</f>
        <v>16147831</v>
      </c>
      <c r="J222" s="6" t="str">
        <f>VLOOKUP($A222,'[1]2024'!$F$3:$DG$282,42,0)</f>
        <v>17 17. Contrato de Prestación de Servicios</v>
      </c>
      <c r="K222" s="6" t="str">
        <f>VLOOKUP($A222,'[1]2024'!$F$3:$DG$282,44,0)</f>
        <v xml:space="preserve">31 31-Servicios Profesionales </v>
      </c>
      <c r="L222" s="17" t="str">
        <f>VLOOKUP($A222,'[1]2024'!$F$3:$DG$282,50,0)</f>
        <v>PRESTAR LOS SERVICIOS PROFESIONALES PARA REALIZAR Y ACOMPAÑAR JURIDICAMENTE LAS ACTIVIDADES DE LA GESTIÓN CONTRACTUAL EN TODAS SUS ETAPAS.</v>
      </c>
      <c r="M222" s="8" t="str">
        <f>VLOOKUP($A222,'[1]2024'!$F$3:$DG$282,52,0)</f>
        <v>SUBDIRECCIÓN DE GESTIÓN CORPORATIVA</v>
      </c>
      <c r="N222" s="8" t="str">
        <f>VLOOKUP($A222,'[1]2024'!$F$3:$DG$282,29,0)</f>
        <v>CO1.PCCNTR.5909542</v>
      </c>
    </row>
    <row r="223" spans="1:14" ht="30" customHeight="1" x14ac:dyDescent="0.25">
      <c r="A223" s="8">
        <v>191</v>
      </c>
      <c r="B223" s="8">
        <v>2024</v>
      </c>
      <c r="C223" s="8" t="str">
        <f>VLOOKUP($A223,'[1]2024'!$F$3:$DG$282,2,0)</f>
        <v>PA-191-2024</v>
      </c>
      <c r="D223" s="11" t="str">
        <f>VLOOKUP($A223,'[1]2024'!$F$3:$DG$282,7,0)</f>
        <v>LUZ NELLY NINO BENAVIDES</v>
      </c>
      <c r="E223" s="15">
        <f>VLOOKUP($A223,'[1]2024'!$F$3:$DG$282,30,0)</f>
        <v>45330</v>
      </c>
      <c r="F223" s="8" t="str">
        <f>VLOOKUP($A223,'[1]2024'!$F$3:$DG$282,32,0)</f>
        <v>2 2. Meses</v>
      </c>
      <c r="G223" s="8">
        <f>VLOOKUP($A223,'[1]2024'!$F$3:$DG$282,33,0)</f>
        <v>3</v>
      </c>
      <c r="H223" s="26">
        <f>VLOOKUP($A223,'[1]2024'!$F$3:$DG$282,35,0)</f>
        <v>45412</v>
      </c>
      <c r="I223" s="22">
        <f>VLOOKUP($A223,'[1]2024'!$F$3:$DG$282,37,0)</f>
        <v>16146000</v>
      </c>
      <c r="J223" s="6" t="str">
        <f>VLOOKUP($A223,'[1]2024'!$F$3:$DG$282,42,0)</f>
        <v>17 17. Contrato de Prestación de Servicios</v>
      </c>
      <c r="K223" s="6" t="str">
        <f>VLOOKUP($A223,'[1]2024'!$F$3:$DG$282,44,0)</f>
        <v xml:space="preserve">31 31-Servicios Profesionales </v>
      </c>
      <c r="L223" s="17" t="str">
        <f>VLOOKUP($A223,'[1]2024'!$F$3:$DG$282,50,0)</f>
        <v>PRESTAR LOS SERVICIOS PROFESIONALES EN EL SEGUIMIENTO A LA IMPLEMENTACION DE LAS METAS DE LA SUBDIRECCION DE CULTURA CIUDADANA Y GESTION DEL CONOCIMIENTO, ASI COMO GENERAR LOS RESPECTIVOS INFORMES DE SEGUIMIENTO A INDICADORES, EN EL MARCO DE LA POLITICA PUBLICA DE PROTECCION Y BIENESTAR ANIMAL</v>
      </c>
      <c r="M223" s="8" t="str">
        <f>VLOOKUP($A223,'[1]2024'!$F$3:$DG$282,52,0)</f>
        <v>SUBDIRECCION CULTURA CIUDADANA Y GESTION DEL CONOCIMIENTO</v>
      </c>
      <c r="N223" s="8" t="str">
        <f>VLOOKUP($A223,'[1]2024'!$F$3:$DG$282,29,0)</f>
        <v>https://community.secop.gov.co/Public/Tendering/OpportunityDetail/Index?noticeUID=CO1.NTC.5616637&amp;isFromPublicArea=True&amp;isModal=False</v>
      </c>
    </row>
    <row r="224" spans="1:14" ht="30" customHeight="1" x14ac:dyDescent="0.25">
      <c r="A224" s="8">
        <v>192</v>
      </c>
      <c r="B224" s="8">
        <v>2024</v>
      </c>
      <c r="C224" s="8" t="str">
        <f>VLOOKUP($A224,'[1]2024'!$F$3:$DG$282,2,0)</f>
        <v>PA-192-2024</v>
      </c>
      <c r="D224" s="11" t="str">
        <f>VLOOKUP($A224,'[1]2024'!$F$3:$DG$282,7,0)</f>
        <v>WALTER AUGUSTO FERNANDEZ MARTINEZ</v>
      </c>
      <c r="E224" s="15">
        <f>VLOOKUP($A224,'[1]2024'!$F$3:$DG$282,30,0)</f>
        <v>45331</v>
      </c>
      <c r="F224" s="8" t="str">
        <f>VLOOKUP($A224,'[1]2024'!$F$3:$DG$282,32,0)</f>
        <v>2 2. Meses</v>
      </c>
      <c r="G224" s="8">
        <f>VLOOKUP($A224,'[1]2024'!$F$3:$DG$282,33,0)</f>
        <v>3</v>
      </c>
      <c r="H224" s="26">
        <f>VLOOKUP($A224,'[1]2024'!$F$3:$DG$282,35,0)</f>
        <v>45412</v>
      </c>
      <c r="I224" s="22">
        <f>VLOOKUP($A224,'[1]2024'!$F$3:$DG$282,37,0)</f>
        <v>19306500</v>
      </c>
      <c r="J224" s="6" t="str">
        <f>VLOOKUP($A224,'[1]2024'!$F$3:$DG$282,42,0)</f>
        <v>17 17. Contrato de Prestación de Servicios</v>
      </c>
      <c r="K224" s="6" t="str">
        <f>VLOOKUP($A224,'[1]2024'!$F$3:$DG$282,44,0)</f>
        <v xml:space="preserve">31 31-Servicios Profesionales </v>
      </c>
      <c r="L224" s="17" t="str">
        <f>VLOOKUP($A224,'[1]2024'!$F$3:$DG$282,50,0)</f>
        <v>PRESTAR LOS SERVICIOS PROFESIONALES PARA ARTICULAR TECNICAMENTE LAS ACTIVIDADES DE GESTlON, OPERATIVIDAD, ORIENTAClON Y CONTROL DEL PUNTO FIJO DE ESTERILIZACIONES DE LA UNIDAD DE CUIDADO ANIMA</v>
      </c>
      <c r="M224" s="8" t="str">
        <f>VLOOKUP($A224,'[1]2024'!$F$3:$DG$282,52,0)</f>
        <v>SUBDIRECCIÓN DE ATENCION A LA FAUNA</v>
      </c>
      <c r="N224" s="8" t="str">
        <f>VLOOKUP($A224,'[1]2024'!$F$3:$DG$282,29,0)</f>
        <v>https://community.secop.gov.co/Public/Tendering/OpportunityDetail/Index?noticeUID=CO1.NTC.5626096&amp;isFromPublicArea=True&amp;isModal=False</v>
      </c>
    </row>
    <row r="225" spans="1:14" ht="30" customHeight="1" x14ac:dyDescent="0.25">
      <c r="A225" s="8">
        <v>193</v>
      </c>
      <c r="B225" s="8">
        <v>2024</v>
      </c>
      <c r="C225" s="8" t="str">
        <f>VLOOKUP($A225,'[1]2024'!$F$3:$DG$282,2,0)</f>
        <v>PA-193-2024</v>
      </c>
      <c r="D225" s="11" t="str">
        <f>VLOOKUP($A225,'[1]2024'!$F$3:$DG$282,7,0)</f>
        <v>WILSON ALEJANDRO CORREDOR ROJAS</v>
      </c>
      <c r="E225" s="15">
        <f>VLOOKUP($A225,'[1]2024'!$F$3:$DG$282,30,0)</f>
        <v>45331</v>
      </c>
      <c r="F225" s="8" t="str">
        <f>VLOOKUP($A225,'[1]2024'!$F$3:$DG$282,32,0)</f>
        <v>2 2. Meses</v>
      </c>
      <c r="G225" s="8">
        <f>VLOOKUP($A225,'[1]2024'!$F$3:$DG$282,33,0)</f>
        <v>3</v>
      </c>
      <c r="H225" s="26">
        <f>VLOOKUP($A225,'[1]2024'!$F$3:$DG$282,35,0)</f>
        <v>45412</v>
      </c>
      <c r="I225" s="22">
        <f>VLOOKUP($A225,'[1]2024'!$F$3:$DG$282,37,0)</f>
        <v>7874520</v>
      </c>
      <c r="J225" s="6" t="str">
        <f>VLOOKUP($A225,'[1]2024'!$F$3:$DG$282,42,0)</f>
        <v>17 17. Contrato de Prestación de Servicios</v>
      </c>
      <c r="K225" s="6" t="str">
        <f>VLOOKUP($A225,'[1]2024'!$F$3:$DG$282,44,0)</f>
        <v xml:space="preserve">33 33-Servicios Apoyo a la Gestion de la Entidad (servicios administrativos) </v>
      </c>
      <c r="L225" s="17" t="str">
        <f>VLOOKUP($A225,'[1]2024'!$F$3:$DG$282,50,0)</f>
        <v>PRESTAR SERVICIOS TECNICOS Y ADMINISTRATIVOS PARA GESTIONAR, ELABORAR Y EJECUTAR ESTRATEGIAS EN LA CAPTURA, ESTERILIZA Y SUELTA DE LOS ANIMALES EN CONDICION VULNERABLE EN EL DISTRITO CAPITAL</v>
      </c>
      <c r="M225" s="8" t="str">
        <f>VLOOKUP($A225,'[1]2024'!$F$3:$DG$282,52,0)</f>
        <v>SUBDIRECCIÓN DE ATENCION A LA FAUNA</v>
      </c>
      <c r="N225" s="8" t="str">
        <f>VLOOKUP($A225,'[1]2024'!$F$3:$DG$282,29,0)</f>
        <v>https://community.secop.gov.co/Public/Tendering/OpportunityDetail/Index?noticeUID=CO1.NTC.5624281&amp;isFromPublicArea=True&amp;isModal=False</v>
      </c>
    </row>
    <row r="226" spans="1:14" ht="30" customHeight="1" x14ac:dyDescent="0.25">
      <c r="A226" s="8">
        <v>194</v>
      </c>
      <c r="B226" s="8">
        <v>2024</v>
      </c>
      <c r="C226" s="8" t="str">
        <f>VLOOKUP($A226,'[1]2024'!$F$3:$DG$282,2,0)</f>
        <v>PA-194-2024</v>
      </c>
      <c r="D226" s="11" t="str">
        <f>VLOOKUP($A226,'[1]2024'!$F$3:$DG$282,7,0)</f>
        <v>DIEGO ANDRES ROZO CAMARGO</v>
      </c>
      <c r="E226" s="15">
        <f>VLOOKUP($A226,'[1]2024'!$F$3:$DG$282,30,0)</f>
        <v>45331</v>
      </c>
      <c r="F226" s="8" t="str">
        <f>VLOOKUP($A226,'[1]2024'!$F$3:$DG$282,32,0)</f>
        <v>2 2. Meses</v>
      </c>
      <c r="G226" s="8">
        <f>VLOOKUP($A226,'[1]2024'!$F$3:$DG$282,33,0)</f>
        <v>3</v>
      </c>
      <c r="H226" s="26">
        <f>VLOOKUP($A226,'[1]2024'!$F$3:$DG$282,35,0)</f>
        <v>45412</v>
      </c>
      <c r="I226" s="22">
        <f>VLOOKUP($A226,'[1]2024'!$F$3:$DG$282,37,0)</f>
        <v>6197070</v>
      </c>
      <c r="J226" s="6" t="str">
        <f>VLOOKUP($A226,'[1]2024'!$F$3:$DG$282,42,0)</f>
        <v>17 17. Contrato de Prestación de Servicios</v>
      </c>
      <c r="K226" s="6" t="str">
        <f>VLOOKUP($A226,'[1]2024'!$F$3:$DG$282,44,0)</f>
        <v xml:space="preserve">33 33-Servicios Apoyo a la Gestion de la Entidad (servicios administrativos) </v>
      </c>
      <c r="L226" s="17" t="str">
        <f>VLOOKUP($A226,'[1]2024'!$F$3:$DG$282,50,0)</f>
        <v>ASISITIR EN LA PRESTACIÓN DE LOS SERVICIOS DE MANTENIMIENTO INTEGRAL, CUSTODIA Y SEGUIMIENTO DE EQUIPOS, MOBILIARIO Y EQUIPOS DE LA UNIDAD DE CUIDADO ANIMAL, DEL INSTITUTO DISTRITAL DE PROTECCIÓN Y BIENESTAR ANIMAL</v>
      </c>
      <c r="M226" s="8" t="str">
        <f>VLOOKUP($A226,'[1]2024'!$F$3:$DG$282,52,0)</f>
        <v>SUBDIRECCIÓN DE ATENCION A LA FAUNA</v>
      </c>
      <c r="N226" s="8" t="str">
        <f>VLOOKUP($A226,'[1]2024'!$F$3:$DG$282,29,0)</f>
        <v>https://community.secop.gov.co/Public/Tendering/OpportunityDetail/Index?noticeUID=CO1.NTC.5626395&amp;isFromPublicArea=True&amp;isModal=False</v>
      </c>
    </row>
    <row r="227" spans="1:14" ht="30" customHeight="1" x14ac:dyDescent="0.25">
      <c r="A227" s="8">
        <v>195</v>
      </c>
      <c r="B227" s="8">
        <v>2024</v>
      </c>
      <c r="C227" s="8" t="str">
        <f>VLOOKUP($A227,'[1]2024'!$F$3:$DG$282,2,0)</f>
        <v>PA-195-2024</v>
      </c>
      <c r="D227" s="11" t="str">
        <f>VLOOKUP($A227,'[1]2024'!$F$3:$DG$282,7,0)</f>
        <v>LAURA MELISSA DIAZ LEON</v>
      </c>
      <c r="E227" s="15">
        <f>VLOOKUP($A227,'[1]2024'!$F$3:$DG$282,30,0)</f>
        <v>45331</v>
      </c>
      <c r="F227" s="8" t="str">
        <f>VLOOKUP($A227,'[1]2024'!$F$3:$DG$282,32,0)</f>
        <v>2 2. Meses</v>
      </c>
      <c r="G227" s="8">
        <f>VLOOKUP($A227,'[1]2024'!$F$3:$DG$282,33,0)</f>
        <v>3</v>
      </c>
      <c r="H227" s="26">
        <f>VLOOKUP($A227,'[1]2024'!$F$3:$DG$282,35,0)</f>
        <v>45412</v>
      </c>
      <c r="I227" s="22">
        <f>VLOOKUP($A227,'[1]2024'!$F$3:$DG$282,37,0)</f>
        <v>9858975</v>
      </c>
      <c r="J227" s="6" t="str">
        <f>VLOOKUP($A227,'[1]2024'!$F$3:$DG$282,42,0)</f>
        <v>17 17. Contrato de Prestación de Servicios</v>
      </c>
      <c r="K227" s="6" t="str">
        <f>VLOOKUP($A227,'[1]2024'!$F$3:$DG$282,44,0)</f>
        <v xml:space="preserve">31 31-Servicios Profesionales </v>
      </c>
      <c r="L227" s="17" t="str">
        <f>VLOOKUP($A227,'[1]2024'!$F$3:$DG$282,50,0)</f>
        <v>PRESTAR LOS SERVICIOS PROFESIONALES PARA LA EJ ECUCION DE LAS ACTIVIDADES TECNICAS Y ADMINISTRATIVAS RELACIONADAS CON LA ATENClON DE CASOS POR PRESUNTO MALTRATO DE ANIMALES DOMESTICOS, DE GRANJA Y NO CONVENCIONALES EN EL DISTRITO CAPITAL</v>
      </c>
      <c r="M227" s="8" t="str">
        <f>VLOOKUP($A227,'[1]2024'!$F$3:$DG$282,52,0)</f>
        <v>SUBDIRECCIÓN DE ATENCION A LA FAUNA</v>
      </c>
      <c r="N227" s="8" t="str">
        <f>VLOOKUP($A227,'[1]2024'!$F$3:$DG$282,29,0)</f>
        <v>https://community.secop.gov.co/Public/Tendering/OpportunityDetail/Index?noticeUID=CO1.NTC.5624374&amp;isFromPublicArea=True&amp;isModal=False</v>
      </c>
    </row>
    <row r="228" spans="1:14" ht="30" customHeight="1" x14ac:dyDescent="0.25">
      <c r="A228" s="8">
        <v>196</v>
      </c>
      <c r="B228" s="8">
        <v>2024</v>
      </c>
      <c r="C228" s="8" t="str">
        <f>VLOOKUP($A228,'[1]2024'!$F$3:$DG$282,2,0)</f>
        <v>PA-196-2024.</v>
      </c>
      <c r="D228" s="11" t="str">
        <f>VLOOKUP($A228,'[1]2024'!$F$3:$DG$282,7,0)</f>
        <v>MONICA LENIDT RODRIGUEZ RODRIGUEZ</v>
      </c>
      <c r="E228" s="15">
        <f>VLOOKUP($A228,'[1]2024'!$F$3:$DG$282,30,0)</f>
        <v>45331</v>
      </c>
      <c r="F228" s="8" t="str">
        <f>VLOOKUP($A228,'[1]2024'!$F$3:$DG$282,32,0)</f>
        <v>2 2. Meses</v>
      </c>
      <c r="G228" s="8">
        <f>VLOOKUP($A228,'[1]2024'!$F$3:$DG$282,33,0)</f>
        <v>3</v>
      </c>
      <c r="H228" s="26">
        <f>VLOOKUP($A228,'[1]2024'!$F$3:$DG$282,35,0)</f>
        <v>45412</v>
      </c>
      <c r="I228" s="22">
        <f>VLOOKUP($A228,'[1]2024'!$F$3:$DG$282,37,0)</f>
        <v>12300000</v>
      </c>
      <c r="J228" s="6" t="str">
        <f>VLOOKUP($A228,'[1]2024'!$F$3:$DG$282,42,0)</f>
        <v>17 17. Contrato de Prestación de Servicios</v>
      </c>
      <c r="K228" s="6" t="str">
        <f>VLOOKUP($A228,'[1]2024'!$F$3:$DG$282,44,0)</f>
        <v xml:space="preserve">31 31-Servicios Profesionales </v>
      </c>
      <c r="L228" s="17" t="str">
        <f>VLOOKUP($A228,'[1]2024'!$F$3:$DG$282,50,0)</f>
        <v>PRESTAR LOS SERVICIOS PROFESIONALES PARA GESTIONAR LOS REQUERIMIENTOS GENERADOS POR LOS DIFERENTES GRUPOS DE VALOR Y DEINTERES EN LA SUBDIRECCION DE CULTURA CIUDADANA Y GESTION DEL CONOCIMIENTO.</v>
      </c>
      <c r="M228" s="8" t="str">
        <f>VLOOKUP($A228,'[1]2024'!$F$3:$DG$282,52,0)</f>
        <v>SUBDIRECCION CULTURA CIUDADANA Y GESTION DEL CONOCIMIENTO</v>
      </c>
      <c r="N228" s="8" t="str">
        <f>VLOOKUP($A228,'[1]2024'!$F$3:$DG$282,29,0)</f>
        <v>https://community.secop.gov.co/Public/Tendering/OpportunityDetail/Index?noticeUID=CO1.NTC.5624677&amp;isFromPublicArea=True&amp;isModal=False</v>
      </c>
    </row>
    <row r="229" spans="1:14" ht="30" customHeight="1" x14ac:dyDescent="0.25">
      <c r="A229" s="8">
        <v>197</v>
      </c>
      <c r="B229" s="8">
        <v>2024</v>
      </c>
      <c r="C229" s="8" t="str">
        <f>VLOOKUP($A229,'[1]2024'!$F$3:$DG$282,2,0)</f>
        <v>PA-197-2024</v>
      </c>
      <c r="D229" s="11" t="str">
        <f>VLOOKUP($A229,'[1]2024'!$F$3:$DG$282,7,0)</f>
        <v>AMERICA YADIRA MONJE ROMERO</v>
      </c>
      <c r="E229" s="15">
        <f>VLOOKUP($A229,'[1]2024'!$F$3:$DG$282,30,0)</f>
        <v>45330</v>
      </c>
      <c r="F229" s="8" t="str">
        <f>VLOOKUP($A229,'[1]2024'!$F$3:$DG$282,32,0)</f>
        <v>2 2. Meses</v>
      </c>
      <c r="G229" s="8">
        <f>VLOOKUP($A229,'[1]2024'!$F$3:$DG$282,33,0)</f>
        <v>3</v>
      </c>
      <c r="H229" s="26">
        <f>VLOOKUP($A229,'[1]2024'!$F$3:$DG$282,35,0)</f>
        <v>45412</v>
      </c>
      <c r="I229" s="22">
        <f>VLOOKUP($A229,'[1]2024'!$F$3:$DG$282,37,0)</f>
        <v>20235000</v>
      </c>
      <c r="J229" s="6" t="str">
        <f>VLOOKUP($A229,'[1]2024'!$F$3:$DG$282,42,0)</f>
        <v>17 17. Contrato de Prestación de Servicios</v>
      </c>
      <c r="K229" s="6" t="str">
        <f>VLOOKUP($A229,'[1]2024'!$F$3:$DG$282,44,0)</f>
        <v xml:space="preserve">31 31-Servicios Profesionales </v>
      </c>
      <c r="L229" s="17" t="str">
        <f>VLOOKUP($A229,'[1]2024'!$F$3:$DG$282,50,0)</f>
        <v>PRESTAR LOS PROFESIONALES SUBDIRECCION CIUDADANA Y SERVICIOS EN LA DE CULTURA GESTION DEL CONOCIMIENTO PARA REALIZAR EL SEGUIMIENTO TECNICO Y FINANCIERO DE LOS PROYECTOS DE INVERSION 7555 Y 7560</v>
      </c>
      <c r="M229" s="8" t="str">
        <f>VLOOKUP($A229,'[1]2024'!$F$3:$DG$282,52,0)</f>
        <v>SUBDIRECCION CULTURA CIUDADANA Y GESTION DEL CONOCIMIENTO</v>
      </c>
      <c r="N229" s="8" t="str">
        <f>VLOOKUP($A229,'[1]2024'!$F$3:$DG$282,29,0)</f>
        <v>https://community.secop.gov.co/Public/Tendering/OpportunityDetail/Index?noticeUID=CO1.NTC.5617423&amp;isFromPublicArea=True&amp;isModal=False</v>
      </c>
    </row>
    <row r="230" spans="1:14" ht="30" customHeight="1" x14ac:dyDescent="0.25">
      <c r="A230" s="8">
        <v>198</v>
      </c>
      <c r="B230" s="8">
        <v>2024</v>
      </c>
      <c r="C230" s="8" t="str">
        <f>VLOOKUP($A230,'[1]2024'!$F$3:$DG$282,2,0)</f>
        <v>PA-198-2024</v>
      </c>
      <c r="D230" s="11" t="str">
        <f>VLOOKUP($A230,'[1]2024'!$F$3:$DG$282,7,0)</f>
        <v>MARIA DEL PILAR CRUZ VALENCIA</v>
      </c>
      <c r="E230" s="15">
        <f>VLOOKUP($A230,'[1]2024'!$F$3:$DG$282,30,0)</f>
        <v>45335</v>
      </c>
      <c r="F230" s="8" t="str">
        <f>VLOOKUP($A230,'[1]2024'!$F$3:$DG$282,32,0)</f>
        <v>2 2. Meses</v>
      </c>
      <c r="G230" s="8">
        <f>VLOOKUP($A230,'[1]2024'!$F$3:$DG$282,33,0)</f>
        <v>3</v>
      </c>
      <c r="H230" s="26">
        <f>VLOOKUP($A230,'[1]2024'!$F$3:$DG$282,35,0)</f>
        <v>45412</v>
      </c>
      <c r="I230" s="22">
        <f>VLOOKUP($A230,'[1]2024'!$F$3:$DG$282,37,0)</f>
        <v>14100000</v>
      </c>
      <c r="J230" s="6" t="str">
        <f>VLOOKUP($A230,'[1]2024'!$F$3:$DG$282,42,0)</f>
        <v>17 17. Contrato de Prestación de Servicios</v>
      </c>
      <c r="K230" s="6" t="str">
        <f>VLOOKUP($A230,'[1]2024'!$F$3:$DG$282,44,0)</f>
        <v xml:space="preserve">31 31-Servicios Profesionales </v>
      </c>
      <c r="L230" s="17" t="str">
        <f>VLOOKUP($A230,'[1]2024'!$F$3:$DG$282,50,0)</f>
        <v>PRESTAR LOS SERVICIOS PROFESIONALES PARA ORIENTAR LA REALIZACION Y SEGUIMIENTO DE LAS ACTIVIDADES PEDAGOGICAS LAS ESTRATEGIAS QUE HACEN PARTE DEL AMBITO COMUNITARIO EN EL MARCO DE LA ESTRATEGIA DE SENSIBILIZACION, EDUCACION Y FORMACION PARA LA PROTECCION, BIENESTAR, CONVIVENCIA Y DEFENSA DE LOS ANIMALES EN BOGOTA</v>
      </c>
      <c r="M230" s="8" t="str">
        <f>VLOOKUP($A230,'[1]2024'!$F$3:$DG$282,52,0)</f>
        <v>SUBDIRECCION CULTURA CIUDADANA Y GESTION DEL CONOCIMIENTO</v>
      </c>
      <c r="N230" s="8" t="str">
        <f>VLOOKUP($A230,'[1]2024'!$F$3:$DG$282,29,0)</f>
        <v>https://community.secop.gov.co/Public/Tendering/ContractNoticePhases/View?PPI=CO1.PPI.29867401&amp;isFromPublicArea=True&amp;isModal=False</v>
      </c>
    </row>
    <row r="231" spans="1:14" ht="30" customHeight="1" x14ac:dyDescent="0.25">
      <c r="A231" s="8">
        <v>199</v>
      </c>
      <c r="B231" s="8">
        <v>2024</v>
      </c>
      <c r="C231" s="8" t="str">
        <f>VLOOKUP($A231,'[1]2024'!$F$3:$DG$282,2,0)</f>
        <v>PA-199-2024</v>
      </c>
      <c r="D231" s="11" t="str">
        <f>VLOOKUP($A231,'[1]2024'!$F$3:$DG$282,7,0)</f>
        <v>MARTHA LUCIA PERDOMO RODRIGUEZ</v>
      </c>
      <c r="E231" s="15">
        <f>VLOOKUP($A231,'[1]2024'!$F$3:$DG$282,30,0)</f>
        <v>45331</v>
      </c>
      <c r="F231" s="8" t="str">
        <f>VLOOKUP($A231,'[1]2024'!$F$3:$DG$282,32,0)</f>
        <v>2 2. Meses</v>
      </c>
      <c r="G231" s="8">
        <f>VLOOKUP($A231,'[1]2024'!$F$3:$DG$282,33,0)</f>
        <v>3</v>
      </c>
      <c r="H231" s="26">
        <f>VLOOKUP($A231,'[1]2024'!$F$3:$DG$282,35,0)</f>
        <v>45412</v>
      </c>
      <c r="I231" s="22">
        <f>VLOOKUP($A231,'[1]2024'!$F$3:$DG$282,37,0)</f>
        <v>9858975</v>
      </c>
      <c r="J231" s="6" t="str">
        <f>VLOOKUP($A231,'[1]2024'!$F$3:$DG$282,42,0)</f>
        <v>17 17. Contrato de Prestación de Servicios</v>
      </c>
      <c r="K231" s="6" t="str">
        <f>VLOOKUP($A231,'[1]2024'!$F$3:$DG$282,44,0)</f>
        <v xml:space="preserve">31 31-Servicios Profesionales </v>
      </c>
      <c r="L231" s="17" t="str">
        <f>VLOOKUP($A231,'[1]2024'!$F$3:$DG$282,50,0)</f>
        <v>PRESTAR SERVICIOS PROFESIONALES DE APOYO EN LA ARTICULACIÓN DEL COMPONENTE SOCIAL PARA LOS PROGRAMAS DE LA SUBDIRECCIÓN DE ATENCIÓN A LA FAUNA Y GESTIONAR TODO LO RELACIONADO CON EL SISTEMA DISTRITAL DE CUIDADO</v>
      </c>
      <c r="M231" s="8" t="str">
        <f>VLOOKUP($A231,'[1]2024'!$F$3:$DG$282,52,0)</f>
        <v>SUBDIRECCIÓN DE ATENCION A LA FAUNA</v>
      </c>
      <c r="N231" s="8" t="str">
        <f>VLOOKUP($A231,'[1]2024'!$F$3:$DG$282,29,0)</f>
        <v>https://community.secop.gov.co/Public/Tendering/ContractNoticePhases/View?PPI=CO1.PPI.29808499&amp;isFromPublicArea=True&amp;isModal=False</v>
      </c>
    </row>
    <row r="232" spans="1:14" ht="30" customHeight="1" x14ac:dyDescent="0.25">
      <c r="A232" s="8">
        <v>200</v>
      </c>
      <c r="B232" s="8">
        <v>2024</v>
      </c>
      <c r="C232" s="8" t="str">
        <f>VLOOKUP($A232,'[1]2024'!$F$3:$DG$282,2,0)</f>
        <v>PA-200-2024</v>
      </c>
      <c r="D232" s="11" t="str">
        <f>VLOOKUP($A232,'[1]2024'!$F$3:$DG$282,7,0)</f>
        <v>DANIELA BERNAL DIAZ</v>
      </c>
      <c r="E232" s="15">
        <f>VLOOKUP($A232,'[1]2024'!$F$3:$DG$282,30,0)</f>
        <v>45331</v>
      </c>
      <c r="F232" s="8" t="str">
        <f>VLOOKUP($A232,'[1]2024'!$F$3:$DG$282,32,0)</f>
        <v>2 2. Meses</v>
      </c>
      <c r="G232" s="8">
        <f>VLOOKUP($A232,'[1]2024'!$F$3:$DG$282,33,0)</f>
        <v>3</v>
      </c>
      <c r="H232" s="26">
        <f>VLOOKUP($A232,'[1]2024'!$F$3:$DG$282,35,0)</f>
        <v>45412</v>
      </c>
      <c r="I232" s="22">
        <f>VLOOKUP($A232,'[1]2024'!$F$3:$DG$282,37,0)</f>
        <v>11700000</v>
      </c>
      <c r="J232" s="6" t="str">
        <f>VLOOKUP($A232,'[1]2024'!$F$3:$DG$282,42,0)</f>
        <v>17 17. Contrato de Prestación de Servicios</v>
      </c>
      <c r="K232" s="6" t="str">
        <f>VLOOKUP($A232,'[1]2024'!$F$3:$DG$282,44,0)</f>
        <v xml:space="preserve">31 31-Servicios Profesionales </v>
      </c>
      <c r="L232" s="17" t="str">
        <f>VLOOKUP($A232,'[1]2024'!$F$3:$DG$282,50,0)</f>
        <v>PRESTAR LOS SERVICIOS PROFESIONALES PARA APOYAR LA IMPLEMENTACION DE ACTIVIDADES PEDAGOGICAS Y DE TRANSFORMACION CULTURAL, EN EL MARCO DE LA ESTRATEGIA DE SENSIBILIZACION, EDUCACION Y FORMACION EN PROTECCION Y BIENESTAR ANIMAL, INCLUYENDO EL COMPONENTE DE FAUNA SILVESTRE, EN EL TERRITORIO DEL DISTRITO CAPITAL.</v>
      </c>
      <c r="M232" s="8" t="str">
        <f>VLOOKUP($A232,'[1]2024'!$F$3:$DG$282,52,0)</f>
        <v>SUBDIRECCION CULTURA CIUDADANA Y GESTION DEL CONOCIMIENTO</v>
      </c>
      <c r="N232" s="8" t="str">
        <f>VLOOKUP($A232,'[1]2024'!$F$3:$DG$282,29,0)</f>
        <v>https://community.secop.gov.co/Public/Tendering/OpportunityDetail/Index?noticeUID=CO1.NTC.5626325&amp;isFromPublicArea=True&amp;isModal=False</v>
      </c>
    </row>
    <row r="233" spans="1:14" ht="30" customHeight="1" x14ac:dyDescent="0.25">
      <c r="A233" s="8">
        <v>201</v>
      </c>
      <c r="B233" s="8">
        <v>2024</v>
      </c>
      <c r="C233" s="8" t="str">
        <f>VLOOKUP($A233,'[1]2024'!$F$3:$DG$282,2,0)</f>
        <v>PA-201-2024</v>
      </c>
      <c r="D233" s="11" t="str">
        <f>VLOOKUP($A233,'[1]2024'!$F$3:$DG$282,7,0)</f>
        <v>ALEJANDRA MARIA CAYCEDO NINO</v>
      </c>
      <c r="E233" s="15">
        <f>VLOOKUP($A233,'[1]2024'!$F$3:$DG$282,30,0)</f>
        <v>45334</v>
      </c>
      <c r="F233" s="8" t="str">
        <f>VLOOKUP($A233,'[1]2024'!$F$3:$DG$282,32,0)</f>
        <v>2 2. Meses</v>
      </c>
      <c r="G233" s="8">
        <f>VLOOKUP($A233,'[1]2024'!$F$3:$DG$282,33,0)</f>
        <v>3</v>
      </c>
      <c r="H233" s="26">
        <f>VLOOKUP($A233,'[1]2024'!$F$3:$DG$282,35,0)</f>
        <v>45412</v>
      </c>
      <c r="I233" s="22">
        <f>VLOOKUP($A233,'[1]2024'!$F$3:$DG$282,37,0)</f>
        <v>15722100</v>
      </c>
      <c r="J233" s="6" t="str">
        <f>VLOOKUP($A233,'[1]2024'!$F$3:$DG$282,42,0)</f>
        <v>17 17. Contrato de Prestación de Servicios</v>
      </c>
      <c r="K233" s="6" t="str">
        <f>VLOOKUP($A233,'[1]2024'!$F$3:$DG$282,44,0)</f>
        <v xml:space="preserve">31 31-Servicios Profesionales </v>
      </c>
      <c r="L233" s="17" t="str">
        <f>VLOOKUP($A233,'[1]2024'!$F$3:$DG$282,50,0)</f>
        <v>PRESTAR LOS SERVICIOS PROFESIONALES PARA LLEVAR A CABO LAS ACTIVIDADES PRECONTRACTUALES, CONTRACTUALES Y POSTCONTRACTUALES A CARGO DE LA SUBDIRECCION DE CULTURA CIUDADANA Y GESTION DEL CONOCIMIENTO</v>
      </c>
      <c r="M233" s="8" t="str">
        <f>VLOOKUP($A233,'[1]2024'!$F$3:$DG$282,52,0)</f>
        <v>SUBDIRECCION CULTURA CIUDADANA Y GESTION DEL CONOCIMIENTO</v>
      </c>
      <c r="N233" s="8" t="str">
        <f>VLOOKUP($A233,'[1]2024'!$F$3:$DG$282,29,0)</f>
        <v>https://community.secop.gov.co/Public/Tendering/OpportunityDetail/Index?noticeUID=CO1.NTC.5639246&amp;isFromPublicArea=True&amp;isModal=False</v>
      </c>
    </row>
    <row r="234" spans="1:14" ht="30" customHeight="1" x14ac:dyDescent="0.25">
      <c r="A234" s="8">
        <v>202</v>
      </c>
      <c r="B234" s="8">
        <v>2024</v>
      </c>
      <c r="C234" s="8" t="str">
        <f>VLOOKUP($A234,'[1]2024'!$F$3:$DG$282,2,0)</f>
        <v>PA-202-2024</v>
      </c>
      <c r="D234" s="11" t="str">
        <f>VLOOKUP($A234,'[1]2024'!$F$3:$DG$282,7,0)</f>
        <v>JOSE ISAIAS MUNOZ PINEDA</v>
      </c>
      <c r="E234" s="15">
        <f>VLOOKUP($A234,'[1]2024'!$F$3:$DG$282,30,0)</f>
        <v>45335</v>
      </c>
      <c r="F234" s="8" t="str">
        <f>VLOOKUP($A234,'[1]2024'!$F$3:$DG$282,32,0)</f>
        <v>2 2. Meses</v>
      </c>
      <c r="G234" s="8">
        <f>VLOOKUP($A234,'[1]2024'!$F$3:$DG$282,33,0)</f>
        <v>3</v>
      </c>
      <c r="H234" s="26">
        <f>VLOOKUP($A234,'[1]2024'!$F$3:$DG$282,35,0)</f>
        <v>45412</v>
      </c>
      <c r="I234" s="22">
        <f>VLOOKUP($A234,'[1]2024'!$F$3:$DG$282,37,0)</f>
        <v>19694016</v>
      </c>
      <c r="J234" s="6" t="str">
        <f>VLOOKUP($A234,'[1]2024'!$F$3:$DG$282,42,0)</f>
        <v>17 17. Contrato de Prestación de Servicios</v>
      </c>
      <c r="K234" s="6" t="str">
        <f>VLOOKUP($A234,'[1]2024'!$F$3:$DG$282,44,0)</f>
        <v xml:space="preserve">31 31-Servicios Profesionales </v>
      </c>
      <c r="L234" s="17" t="str">
        <f>VLOOKUP($A234,'[1]2024'!$F$3:$DG$282,50,0)</f>
        <v>PRESTAR LOS SERVICIOS PROFESIONALES ESPECIALIZADOS PARA EL DISENO, ELABORACION ACTUALIZACION DE DIRECTRICES, PROCESOS, PROCEDIMIENTOS, PROTOCOLOS Y/O GUIAS PARA LA IMPLEMENTACION DE LAS ACTIVIDADES DE INSPECCION Y VIGILANCIA HACIA LOS PRESTADORES DE SERVICIOS QUE EFECTUEN ACTIVIDADES CON Y PARA ANIMALES EN EL DISTRITO CAPITAL.</v>
      </c>
      <c r="M234" s="8" t="str">
        <f>VLOOKUP($A234,'[1]2024'!$F$3:$DG$282,52,0)</f>
        <v>SUBDIRECCION CULTURA CIUDADANA Y GESTION DEL CONOCIMIENTO</v>
      </c>
      <c r="N234" s="8" t="str">
        <f>VLOOKUP($A234,'[1]2024'!$F$3:$DG$282,29,0)</f>
        <v>https://community.secop.gov.co/Public/Tendering/OpportunityDetail/Index?noticeUID=CO1.NTC.5644849&amp;isFromPublicArea=True&amp;isModal=False</v>
      </c>
    </row>
    <row r="235" spans="1:14" ht="30" customHeight="1" x14ac:dyDescent="0.25">
      <c r="A235" s="8">
        <v>203</v>
      </c>
      <c r="B235" s="8">
        <v>2024</v>
      </c>
      <c r="C235" s="8" t="str">
        <f>VLOOKUP($A235,'[1]2024'!$F$3:$DG$282,2,0)</f>
        <v>PA-203-2024</v>
      </c>
      <c r="D235" s="11" t="str">
        <f>VLOOKUP($A235,'[1]2024'!$F$3:$DG$282,7,0)</f>
        <v>MELISSA FERNANDA ESPARZA RODRIGUEZ</v>
      </c>
      <c r="E235" s="15">
        <f>VLOOKUP($A235,'[1]2024'!$F$3:$DG$282,30,0)</f>
        <v>45342</v>
      </c>
      <c r="F235" s="8" t="str">
        <f>VLOOKUP($A235,'[1]2024'!$F$3:$DG$282,32,0)</f>
        <v>2 2. Meses</v>
      </c>
      <c r="G235" s="8">
        <f>VLOOKUP($A235,'[1]2024'!$F$3:$DG$282,33,0)</f>
        <v>3</v>
      </c>
      <c r="H235" s="26">
        <f>VLOOKUP($A235,'[1]2024'!$F$3:$DG$282,35,0)</f>
        <v>45412</v>
      </c>
      <c r="I235" s="22">
        <f>VLOOKUP($A235,'[1]2024'!$F$3:$DG$282,37,0)</f>
        <v>7874520</v>
      </c>
      <c r="J235" s="6" t="str">
        <f>VLOOKUP($A235,'[1]2024'!$F$3:$DG$282,42,0)</f>
        <v>17 17. Contrato de Prestación de Servicios</v>
      </c>
      <c r="K235" s="6" t="str">
        <f>VLOOKUP($A235,'[1]2024'!$F$3:$DG$282,44,0)</f>
        <v xml:space="preserve">33 33-Servicios Apoyo a la Gestion de la Entidad (servicios administrativos) </v>
      </c>
      <c r="L235" s="17" t="str">
        <f>VLOOKUP($A235,'[1]2024'!$F$3:$DG$282,50,0)</f>
        <v>PRESTAR SERVICIOS TECNICOS PARA LA GESTION DOCUMENTAL, TECNICA Y OPERATIVA; ASI COMO LA IMPLEMENTACION, EJECUCION DEL PROGRAMA DE ADOPCIONES Y HOGARES DE PASO DEL INSTITUTO DISTRITAL DE PROTECCION Y BIENESTAR ANIMAL</v>
      </c>
      <c r="M235" s="8" t="str">
        <f>VLOOKUP($A235,'[1]2024'!$F$3:$DG$282,52,0)</f>
        <v>SUBDIRECCIÓN DE ATENCION A LA FAUNA</v>
      </c>
      <c r="N235" s="8" t="str">
        <f>VLOOKUP($A235,'[1]2024'!$F$3:$DG$282,29,0)</f>
        <v>https://community.secop.gov.co/Public/Tendering/OpportunityDetail/Index?noticeUID=CO1.NTC.5685458&amp;isFromPublicArea=True&amp;isModal=False</v>
      </c>
    </row>
    <row r="236" spans="1:14" ht="30" customHeight="1" x14ac:dyDescent="0.25">
      <c r="A236" s="8">
        <v>204</v>
      </c>
      <c r="B236" s="8">
        <v>2024</v>
      </c>
      <c r="C236" s="8" t="str">
        <f>VLOOKUP($A236,'[1]2024'!$F$3:$DG$282,2,0)</f>
        <v>PA-204-2024</v>
      </c>
      <c r="D236" s="11" t="str">
        <f>VLOOKUP($A236,'[1]2024'!$F$3:$DG$282,7,0)</f>
        <v>KELVIS ALFREDO BATISTA BLANCO</v>
      </c>
      <c r="E236" s="15">
        <f>VLOOKUP($A236,'[1]2024'!$F$3:$DG$282,30,0)</f>
        <v>45334</v>
      </c>
      <c r="F236" s="8" t="str">
        <f>VLOOKUP($A236,'[1]2024'!$F$3:$DG$282,32,0)</f>
        <v>2 2. Meses</v>
      </c>
      <c r="G236" s="8">
        <f>VLOOKUP($A236,'[1]2024'!$F$3:$DG$282,33,0)</f>
        <v>3</v>
      </c>
      <c r="H236" s="26">
        <f>VLOOKUP($A236,'[1]2024'!$F$3:$DG$282,35,0)</f>
        <v>45412</v>
      </c>
      <c r="I236" s="22">
        <f>VLOOKUP($A236,'[1]2024'!$F$3:$DG$282,37,0)</f>
        <v>7874520</v>
      </c>
      <c r="J236" s="6" t="str">
        <f>VLOOKUP($A236,'[1]2024'!$F$3:$DG$282,42,0)</f>
        <v>17 17. Contrato de Prestación de Servicios</v>
      </c>
      <c r="K236" s="6" t="str">
        <f>VLOOKUP($A236,'[1]2024'!$F$3:$DG$282,44,0)</f>
        <v xml:space="preserve">33 33-Servicios Apoyo a la Gestion de la Entidad (servicios administrativos) </v>
      </c>
      <c r="L236" s="17" t="str">
        <f>VLOOKUP($A236,'[1]2024'!$F$3:$DG$282,50,0)</f>
        <v>PRESTAR LOS SERVICIOS DE APOYO A LA GESTION EN LAS ACTIVIDADES PROPIAS DEL SOPORTE TECNICO DE HARDWARE Y SOFTWARE, GESTION DOCUMENTAL, ACTIVIDADES ADMINISTRATIVAS Y MANEJO DE LOS EQUIPOS A CARGO DEL INSTITUTO DISTRITAL DE PROTECCION Y BIENESTAR ANIMAL.</v>
      </c>
      <c r="M236" s="8" t="str">
        <f>VLOOKUP($A236,'[1]2024'!$F$3:$DG$282,52,0)</f>
        <v>SUBDIRECCIÓN DE GESTIÓN CORPORATIVA</v>
      </c>
      <c r="N236" s="8" t="str">
        <f>VLOOKUP($A236,'[1]2024'!$F$3:$DG$282,29,0)</f>
        <v>https://community.secop.gov.co/Public/Tendering/OpportunityDetail/Index?noticeUID=CO1.NTC.5638320&amp;isFromPublicArea=True&amp;isModal=False</v>
      </c>
    </row>
    <row r="237" spans="1:14" ht="30" customHeight="1" x14ac:dyDescent="0.25">
      <c r="A237" s="8">
        <v>205</v>
      </c>
      <c r="B237" s="8">
        <v>2024</v>
      </c>
      <c r="C237" s="8" t="str">
        <f>VLOOKUP($A237,'[1]2024'!$F$3:$DG$282,2,0)</f>
        <v>PA-205-2024</v>
      </c>
      <c r="D237" s="11" t="str">
        <f>VLOOKUP($A237,'[1]2024'!$F$3:$DG$282,7,0)</f>
        <v>LUIS HERNANDO RIANO ROJAS</v>
      </c>
      <c r="E237" s="15">
        <f>VLOOKUP($A237,'[1]2024'!$F$3:$DG$282,30,0)</f>
        <v>45335</v>
      </c>
      <c r="F237" s="8" t="str">
        <f>VLOOKUP($A237,'[1]2024'!$F$3:$DG$282,32,0)</f>
        <v>2 2. Meses</v>
      </c>
      <c r="G237" s="8">
        <f>VLOOKUP($A237,'[1]2024'!$F$3:$DG$282,33,0)</f>
        <v>3</v>
      </c>
      <c r="H237" s="26">
        <f>VLOOKUP($A237,'[1]2024'!$F$3:$DG$282,35,0)</f>
        <v>45412</v>
      </c>
      <c r="I237" s="22">
        <f>VLOOKUP($A237,'[1]2024'!$F$3:$DG$282,37,0)</f>
        <v>17400000</v>
      </c>
      <c r="J237" s="6" t="str">
        <f>VLOOKUP($A237,'[1]2024'!$F$3:$DG$282,42,0)</f>
        <v>17 17. Contrato de Prestación de Servicios</v>
      </c>
      <c r="K237" s="6" t="str">
        <f>VLOOKUP($A237,'[1]2024'!$F$3:$DG$282,44,0)</f>
        <v xml:space="preserve">31 31-Servicios Profesionales </v>
      </c>
      <c r="L237" s="17" t="str">
        <f>VLOOKUP($A237,'[1]2024'!$F$3:$DG$282,50,0)</f>
        <v>PRESTAR LOS SERVICIOS PROFESIONALES PARA LA SUBDIRECCION DE GESTION CORPORATIVA EN EL MANTENIMIENTO, SOPORTE, ADMINISTRACION Y GESTION DE LA SEDE ELECTRONICA E INTRANET DE LA ENTIDAD.</v>
      </c>
      <c r="M237" s="8" t="str">
        <f>VLOOKUP($A237,'[1]2024'!$F$3:$DG$282,52,0)</f>
        <v>SUBDIRECCIÓN DE GESTIÓN CORPORATIVA</v>
      </c>
      <c r="N237" s="8" t="str">
        <f>VLOOKUP($A237,'[1]2024'!$F$3:$DG$282,29,0)</f>
        <v>https://community.secop.gov.co/Public/Tendering/OpportunityDetail/Index?noticeUID=CO1.NTC.5639263&amp;isFromPublicArea=True&amp;isModal=False</v>
      </c>
    </row>
    <row r="238" spans="1:14" ht="30" customHeight="1" x14ac:dyDescent="0.25">
      <c r="A238" s="8">
        <v>206</v>
      </c>
      <c r="B238" s="8">
        <v>2024</v>
      </c>
      <c r="C238" s="8" t="str">
        <f>VLOOKUP($A238,'[1]2024'!$F$3:$DG$282,2,0)</f>
        <v>PA-206-2024</v>
      </c>
      <c r="D238" s="11" t="str">
        <f>VLOOKUP($A238,'[1]2024'!$F$3:$DG$282,7,0)</f>
        <v>KEVIN MORENO CASTILLO</v>
      </c>
      <c r="E238" s="15">
        <f>VLOOKUP($A238,'[1]2024'!$F$3:$DG$282,30,0)</f>
        <v>45335</v>
      </c>
      <c r="F238" s="8" t="str">
        <f>VLOOKUP($A238,'[1]2024'!$F$3:$DG$282,32,0)</f>
        <v>2 2. Meses</v>
      </c>
      <c r="G238" s="8">
        <f>VLOOKUP($A238,'[1]2024'!$F$3:$DG$282,33,0)</f>
        <v>3</v>
      </c>
      <c r="H238" s="26">
        <f>VLOOKUP($A238,'[1]2024'!$F$3:$DG$282,35,0)</f>
        <v>45412</v>
      </c>
      <c r="I238" s="22">
        <f>VLOOKUP($A238,'[1]2024'!$F$3:$DG$282,37,0)</f>
        <v>12390000</v>
      </c>
      <c r="J238" s="6" t="str">
        <f>VLOOKUP($A238,'[1]2024'!$F$3:$DG$282,42,0)</f>
        <v>17 17. Contrato de Prestación de Servicios</v>
      </c>
      <c r="K238" s="6" t="str">
        <f>VLOOKUP($A238,'[1]2024'!$F$3:$DG$282,44,0)</f>
        <v xml:space="preserve">31 31-Servicios Profesionales </v>
      </c>
      <c r="L238" s="17" t="str">
        <f>VLOOKUP($A238,'[1]2024'!$F$3:$DG$282,50,0)</f>
        <v>PRESTAR LOS SERVICIOS PROFESIONALES DE APOYO EN LAS ACTIVIDADES PRECONTRACTUALES, CONTRACTUALES Y DEMAS TRAMITES ADMINISTRATIVOS A CARGO DE LA SUBDIRECCION DE CULTURA CIUDADANA Y GESTION DEL CONOCIMIENTO.</v>
      </c>
      <c r="M238" s="8" t="str">
        <f>VLOOKUP($A238,'[1]2024'!$F$3:$DG$282,52,0)</f>
        <v>SUBDIRECCION CULTURA CIUDADANA Y GESTION DEL CONOCIMIENTO</v>
      </c>
      <c r="N238" s="8" t="str">
        <f>VLOOKUP($A238,'[1]2024'!$F$3:$DG$282,29,0)</f>
        <v>https://community.secop.gov.co/Public/Tendering/ContractNoticePhases/View?PPI=CO1.PPI.29868473&amp;isFromPublicArea=True&amp;isModal=False</v>
      </c>
    </row>
    <row r="239" spans="1:14" ht="30" customHeight="1" x14ac:dyDescent="0.25">
      <c r="A239" s="8">
        <v>207</v>
      </c>
      <c r="B239" s="8">
        <v>2024</v>
      </c>
      <c r="C239" s="8" t="str">
        <f>VLOOKUP($A239,'[1]2024'!$F$3:$DG$282,2,0)</f>
        <v>PA-207-2024</v>
      </c>
      <c r="D239" s="11" t="str">
        <f>VLOOKUP($A239,'[1]2024'!$F$3:$DG$282,7,0)</f>
        <v>PAULA LISETH GOMEZ ZAPATA</v>
      </c>
      <c r="E239" s="15">
        <f>VLOOKUP($A239,'[1]2024'!$F$3:$DG$282,30,0)</f>
        <v>45336</v>
      </c>
      <c r="F239" s="8" t="str">
        <f>VLOOKUP($A239,'[1]2024'!$F$3:$DG$282,32,0)</f>
        <v>2 2. Meses</v>
      </c>
      <c r="G239" s="8">
        <f>VLOOKUP($A239,'[1]2024'!$F$3:$DG$282,33,0)</f>
        <v>3</v>
      </c>
      <c r="H239" s="26">
        <f>VLOOKUP($A239,'[1]2024'!$F$3:$DG$282,35,0)</f>
        <v>45412</v>
      </c>
      <c r="I239" s="22">
        <f>VLOOKUP($A239,'[1]2024'!$F$3:$DG$282,37,0)</f>
        <v>11001540</v>
      </c>
      <c r="J239" s="6" t="str">
        <f>VLOOKUP($A239,'[1]2024'!$F$3:$DG$282,42,0)</f>
        <v>17 17. Contrato de Prestación de Servicios</v>
      </c>
      <c r="K239" s="6" t="str">
        <f>VLOOKUP($A239,'[1]2024'!$F$3:$DG$282,44,0)</f>
        <v xml:space="preserve">31 31-Servicios Profesionales </v>
      </c>
      <c r="L239" s="17" t="str">
        <f>VLOOKUP($A239,'[1]2024'!$F$3:$DG$282,50,0)</f>
        <v>PRESTAR LOS SERVICIOS PROFESIONALES DE APOYO A LAS GESTIONES DE ORDEN JURIDICO, ADMINISTRATIVO Y/O JUDICIAL REQUERIDOS EN EL ESCUADRON ANTICRUELDAD PARA SU CORRECTA EJECUCION</v>
      </c>
      <c r="M239" s="8" t="str">
        <f>VLOOKUP($A239,'[1]2024'!$F$3:$DG$282,52,0)</f>
        <v>SUBDIRECCIÓN DE ATENCION A LA FAUNA</v>
      </c>
      <c r="N239" s="8" t="str">
        <f>VLOOKUP($A239,'[1]2024'!$F$3:$DG$282,29,0)</f>
        <v>https://community.secop.gov.co/Public/Tendering/ContractNoticePhases/View?PPI=CO1.PPI.29867589&amp;isFromPublicArea=True&amp;isModal=False</v>
      </c>
    </row>
    <row r="240" spans="1:14" ht="30" customHeight="1" x14ac:dyDescent="0.25">
      <c r="A240" s="8">
        <v>208</v>
      </c>
      <c r="B240" s="8">
        <v>2024</v>
      </c>
      <c r="C240" s="8" t="str">
        <f>VLOOKUP($A240,'[1]2024'!$F$3:$DG$282,2,0)</f>
        <v>PA-208-2024</v>
      </c>
      <c r="D240" s="11" t="str">
        <f>VLOOKUP($A240,'[1]2024'!$F$3:$DG$282,7,0)</f>
        <v>MERLY PATRICIA RIVEROS TRIANA</v>
      </c>
      <c r="E240" s="15">
        <f>VLOOKUP($A240,'[1]2024'!$F$3:$DG$282,30,0)</f>
        <v>45335</v>
      </c>
      <c r="F240" s="8" t="str">
        <f>VLOOKUP($A240,'[1]2024'!$F$3:$DG$282,32,0)</f>
        <v>2 2. Meses</v>
      </c>
      <c r="G240" s="8">
        <f>VLOOKUP($A240,'[1]2024'!$F$3:$DG$282,33,0)</f>
        <v>3</v>
      </c>
      <c r="H240" s="26">
        <f>VLOOKUP($A240,'[1]2024'!$F$3:$DG$282,35,0)</f>
        <v>45412</v>
      </c>
      <c r="I240" s="22">
        <f>VLOOKUP($A240,'[1]2024'!$F$3:$DG$282,37,0)</f>
        <v>11700000</v>
      </c>
      <c r="J240" s="6" t="str">
        <f>VLOOKUP($A240,'[1]2024'!$F$3:$DG$282,42,0)</f>
        <v>17 17. Contrato de Prestación de Servicios</v>
      </c>
      <c r="K240" s="6" t="str">
        <f>VLOOKUP($A240,'[1]2024'!$F$3:$DG$282,44,0)</f>
        <v xml:space="preserve">31 31-Servicios Profesionales </v>
      </c>
      <c r="L240" s="17" t="str">
        <f>VLOOKUP($A240,'[1]2024'!$F$3:$DG$282,50,0)</f>
        <v>PRESTAR LOS SERVICIOS PROFESIONALES PARA APOYAR LA IMPLEMENTACION DE ACTIVIDADES PEDAGOGICAS Y DE TRANSFORMACION CULTURAL EN EL MARCO DE LA ESTRATEGIA DE SENSIBILIZACION, EDUCACION Y FORMACION EN PROTECCION Y BIENESTAR ANIMAL, INCLUYENDO LAS ACCIONES EN AMBITO INSTITUCIONAL, EN EL TERRITORIO DEL DISTRITO CAPITAL.</v>
      </c>
      <c r="M240" s="8" t="str">
        <f>VLOOKUP($A240,'[1]2024'!$F$3:$DG$282,52,0)</f>
        <v>SUBDIRECCION CULTURA CIUDADANA Y GESTION DEL CONOCIMIENTO</v>
      </c>
      <c r="N240" s="8" t="str">
        <f>VLOOKUP($A240,'[1]2024'!$F$3:$DG$282,29,0)</f>
        <v>https://community.secop.gov.co/Public/Tendering/ContractNoticePhases/View?PPI=CO1.PPI.29867191&amp;isFromPublicArea=True&amp;isModal=False</v>
      </c>
    </row>
    <row r="241" spans="1:14" ht="30" customHeight="1" x14ac:dyDescent="0.25">
      <c r="A241" s="8">
        <v>209</v>
      </c>
      <c r="B241" s="8">
        <v>2024</v>
      </c>
      <c r="C241" s="8" t="str">
        <f>VLOOKUP($A241,'[1]2024'!$F$3:$DG$282,2,0)</f>
        <v>PA-209-2024</v>
      </c>
      <c r="D241" s="11" t="str">
        <f>VLOOKUP($A241,'[1]2024'!$F$3:$DG$282,7,0)</f>
        <v>MONICA VIVIANA BAQUERO</v>
      </c>
      <c r="E241" s="15">
        <f>VLOOKUP($A241,'[1]2024'!$F$3:$DG$282,30,0)</f>
        <v>45337</v>
      </c>
      <c r="F241" s="8" t="str">
        <f>VLOOKUP($A241,'[1]2024'!$F$3:$DG$282,32,0)</f>
        <v>2 2. Meses</v>
      </c>
      <c r="G241" s="8">
        <f>VLOOKUP($A241,'[1]2024'!$F$3:$DG$282,33,0)</f>
        <v>3</v>
      </c>
      <c r="H241" s="26">
        <f>VLOOKUP($A241,'[1]2024'!$F$3:$DG$282,35,0)</f>
        <v>45412</v>
      </c>
      <c r="I241" s="22">
        <f>VLOOKUP($A241,'[1]2024'!$F$3:$DG$282,37,0)</f>
        <v>12237000</v>
      </c>
      <c r="J241" s="6" t="str">
        <f>VLOOKUP($A241,'[1]2024'!$F$3:$DG$282,42,0)</f>
        <v>17 17. Contrato de Prestación de Servicios</v>
      </c>
      <c r="K241" s="6" t="str">
        <f>VLOOKUP($A241,'[1]2024'!$F$3:$DG$282,44,0)</f>
        <v xml:space="preserve">31 31-Servicios Profesionales </v>
      </c>
      <c r="L241" s="17" t="str">
        <f>VLOOKUP($A241,'[1]2024'!$F$3:$DG$282,50,0)</f>
        <v>PRESTAR LOS SERVICIOS PROFESIONALES PARA EL DESARROLLO DE LAS ESTRATEGIAS Y ACCIONES PARA LA PROMOCION DE LA PARTICIPACION Y LA CULTURA CIUDADANA EN PROTECCION Y BIENESTAR ANIMAL EN LAS LOCALIDADES CON TERRITORIO RURAL DE LA CIUDAD DE BOGOTA D.C.</v>
      </c>
      <c r="M241" s="8" t="str">
        <f>VLOOKUP($A241,'[1]2024'!$F$3:$DG$282,52,0)</f>
        <v>SUBDIRECCION CULTURA CIUDADANA Y GESTION DEL CONOCIMIENTO</v>
      </c>
      <c r="N241" s="8" t="str">
        <f>VLOOKUP($A241,'[1]2024'!$F$3:$DG$282,29,0)</f>
        <v>https://community.secop.gov.co/Public/Tendering/ContractNoticePhases/View?PPI=CO1.PPI.29926293&amp;isFromPublicArea=True&amp;isModal=False</v>
      </c>
    </row>
    <row r="242" spans="1:14" ht="30" customHeight="1" x14ac:dyDescent="0.25">
      <c r="A242" s="8">
        <v>210</v>
      </c>
      <c r="B242" s="8">
        <v>2024</v>
      </c>
      <c r="C242" s="8" t="str">
        <f>VLOOKUP($A242,'[1]2024'!$F$3:$DG$282,2,0)</f>
        <v>PA-210-2024</v>
      </c>
      <c r="D242" s="11" t="str">
        <f>VLOOKUP($A242,'[1]2024'!$F$3:$DG$282,7,0)</f>
        <v>JUANITA VELANDIA HERNANDEZ</v>
      </c>
      <c r="E242" s="15">
        <f>VLOOKUP($A242,'[1]2024'!$F$3:$DG$282,30,0)</f>
        <v>45336</v>
      </c>
      <c r="F242" s="8" t="str">
        <f>VLOOKUP($A242,'[1]2024'!$F$3:$DG$282,32,0)</f>
        <v>2 2. Meses</v>
      </c>
      <c r="G242" s="8">
        <f>VLOOKUP($A242,'[1]2024'!$F$3:$DG$282,33,0)</f>
        <v>3</v>
      </c>
      <c r="H242" s="26">
        <f>VLOOKUP($A242,'[1]2024'!$F$3:$DG$282,35,0)</f>
        <v>45412</v>
      </c>
      <c r="I242" s="22">
        <f>VLOOKUP($A242,'[1]2024'!$F$3:$DG$282,37,0)</f>
        <v>10884000</v>
      </c>
      <c r="J242" s="6" t="str">
        <f>VLOOKUP($A242,'[1]2024'!$F$3:$DG$282,42,0)</f>
        <v>17 17. Contrato de Prestación de Servicios</v>
      </c>
      <c r="K242" s="6" t="str">
        <f>VLOOKUP($A242,'[1]2024'!$F$3:$DG$282,44,0)</f>
        <v xml:space="preserve">31 31-Servicios Profesionales </v>
      </c>
      <c r="L242" s="17" t="str">
        <f>VLOOKUP($A242,'[1]2024'!$F$3:$DG$282,50,0)</f>
        <v>PRESTAR LOS SERVICIOS PROFESIONALES PARA IMPLEMENTAR Y DESARROLLAR INTEGRALMENTE LAS FUNCIONES DE INSPECCION Y VIGILANCIA HACIA LOS PRESTADORES DE SERVICOS QUE EFECTUEN ACTIVIDADES CON Y PARA ANIMALES EN EL DISTRITO CAPITAL Y VINCULARLOS A LA ESTRATEGIA DE REGULACION DEL INSTITUTO</v>
      </c>
      <c r="M242" s="8" t="str">
        <f>VLOOKUP($A242,'[1]2024'!$F$3:$DG$282,52,0)</f>
        <v>SUBDIRECCION CULTURA CIUDADANA Y GESTION DEL CONOCIMIENTO</v>
      </c>
      <c r="N242" s="8" t="str">
        <f>VLOOKUP($A242,'[1]2024'!$F$3:$DG$282,29,0)</f>
        <v>https://community.secop.gov.co/Public/Tendering/ContractNoticePhases/View?PPI=CO1.PPI.29873033&amp;isFromPublicArea=True&amp;isModal=False</v>
      </c>
    </row>
    <row r="243" spans="1:14" ht="30" customHeight="1" x14ac:dyDescent="0.25">
      <c r="A243" s="8">
        <v>211</v>
      </c>
      <c r="B243" s="8">
        <v>2024</v>
      </c>
      <c r="C243" s="8" t="str">
        <f>VLOOKUP($A243,'[1]2024'!$F$3:$DG$282,2,0)</f>
        <v>PA-211-2024</v>
      </c>
      <c r="D243" s="11" t="str">
        <f>VLOOKUP($A243,'[1]2024'!$F$3:$DG$282,7,0)</f>
        <v>ANDREA CAROLINA VIVAS PATINO</v>
      </c>
      <c r="E243" s="15">
        <f>VLOOKUP($A243,'[1]2024'!$F$3:$DG$282,30,0)</f>
        <v>45336</v>
      </c>
      <c r="F243" s="8" t="str">
        <f>VLOOKUP($A243,'[1]2024'!$F$3:$DG$282,32,0)</f>
        <v>2 2. Meses</v>
      </c>
      <c r="G243" s="8">
        <f>VLOOKUP($A243,'[1]2024'!$F$3:$DG$282,33,0)</f>
        <v>3</v>
      </c>
      <c r="H243" s="26">
        <f>VLOOKUP($A243,'[1]2024'!$F$3:$DG$282,35,0)</f>
        <v>45412</v>
      </c>
      <c r="I243" s="22">
        <f>VLOOKUP($A243,'[1]2024'!$F$3:$DG$282,37,0)</f>
        <v>11247000</v>
      </c>
      <c r="J243" s="6" t="str">
        <f>VLOOKUP($A243,'[1]2024'!$F$3:$DG$282,42,0)</f>
        <v>17 17. Contrato de Prestación de Servicios</v>
      </c>
      <c r="K243" s="6" t="str">
        <f>VLOOKUP($A243,'[1]2024'!$F$3:$DG$282,44,0)</f>
        <v xml:space="preserve">31 31-Servicios Profesionales </v>
      </c>
      <c r="L243" s="17" t="str">
        <f>VLOOKUP($A243,'[1]2024'!$F$3:$DG$282,50,0)</f>
        <v>PRESTAR LOS SERVICIOS PROFESIONALES PARA IMPLEMENTAR LAS ACCIONES DE FORTALECIMIENTO DE LA PARTICIPACION CIUDADANA INCIDENTS ENCAMINADAS EN PROMOVER LA PROTECCION Y EL BIENESTAR ANIMAL EN LAS LOCALIDADES DEL DISTRITO CAPITAL</v>
      </c>
      <c r="M243" s="8" t="str">
        <f>VLOOKUP($A243,'[1]2024'!$F$3:$DG$282,52,0)</f>
        <v>SUBDIRECCION CULTURA CIUDADANA Y GESTION DEL CONOCIMIENTO</v>
      </c>
      <c r="N243" s="8" t="str">
        <f>VLOOKUP($A243,'[1]2024'!$F$3:$DG$282,29,0)</f>
        <v>https://community.secop.gov.co/Public/Tendering/OpportunityDetail/Index?noticeUID=CO1.NTC.5657534&amp;isFromPublicArea=True&amp;isModal=False</v>
      </c>
    </row>
    <row r="244" spans="1:14" ht="30" customHeight="1" x14ac:dyDescent="0.25">
      <c r="A244" s="8">
        <v>212</v>
      </c>
      <c r="B244" s="8">
        <v>2024</v>
      </c>
      <c r="C244" s="8" t="str">
        <f>VLOOKUP($A244,'[1]2024'!$F$3:$DG$282,2,0)</f>
        <v>PA-212-2024</v>
      </c>
      <c r="D244" s="11" t="str">
        <f>VLOOKUP($A244,'[1]2024'!$F$3:$DG$282,7,0)</f>
        <v>NEYDER MARTINEZ RIVAS</v>
      </c>
      <c r="E244" s="15">
        <f>VLOOKUP($A244,'[1]2024'!$F$3:$DG$282,30,0)</f>
        <v>45336</v>
      </c>
      <c r="F244" s="8" t="str">
        <f>VLOOKUP($A244,'[1]2024'!$F$3:$DG$282,32,0)</f>
        <v>2 2. Meses</v>
      </c>
      <c r="G244" s="8">
        <f>VLOOKUP($A244,'[1]2024'!$F$3:$DG$282,33,0)</f>
        <v>3</v>
      </c>
      <c r="H244" s="26">
        <f>VLOOKUP($A244,'[1]2024'!$F$3:$DG$282,35,0)</f>
        <v>45412</v>
      </c>
      <c r="I244" s="22">
        <f>VLOOKUP($A244,'[1]2024'!$F$3:$DG$282,37,0)</f>
        <v>11001540</v>
      </c>
      <c r="J244" s="6" t="str">
        <f>VLOOKUP($A244,'[1]2024'!$F$3:$DG$282,42,0)</f>
        <v>17 17. Contrato de Prestación de Servicios</v>
      </c>
      <c r="K244" s="6" t="str">
        <f>VLOOKUP($A244,'[1]2024'!$F$3:$DG$282,44,0)</f>
        <v xml:space="preserve">31 31-Servicios Profesionales </v>
      </c>
      <c r="L244" s="17" t="str">
        <f>VLOOKUP($A244,'[1]2024'!$F$3:$DG$282,50,0)</f>
        <v>PRESTAR LOS SERVICIOS PROFESIONALES EN EL PROCESO DE DOCUMENTACION Y DESARROLLO DE SISTEMAS DE INFORMACION, BASES DE DATOS Y DEMAS ACTIVIDADES EN EL MARCO DEL PROCESO DE GESTION TECNOLOGICA DEL INSTITUTO.</v>
      </c>
      <c r="M244" s="8" t="str">
        <f>VLOOKUP($A244,'[1]2024'!$F$3:$DG$282,52,0)</f>
        <v>SUBDIRECCIÓN DE GESTIÓN CORPORATIVA</v>
      </c>
      <c r="N244" s="8" t="str">
        <f>VLOOKUP($A244,'[1]2024'!$F$3:$DG$282,29,0)</f>
        <v>https://community.secop.gov.co/Public/Tendering/OpportunityDetail/Index?noticeUID=CO1.NTC.5654500&amp;isFromPublicArea=True&amp;isModal=False</v>
      </c>
    </row>
    <row r="245" spans="1:14" ht="30" customHeight="1" x14ac:dyDescent="0.25">
      <c r="A245" s="8">
        <v>213</v>
      </c>
      <c r="B245" s="8">
        <v>2024</v>
      </c>
      <c r="C245" s="8" t="str">
        <f>VLOOKUP($A245,'[1]2024'!$F$3:$DG$282,2,0)</f>
        <v>PA-213-2024</v>
      </c>
      <c r="D245" s="11" t="str">
        <f>VLOOKUP($A245,'[1]2024'!$F$3:$DG$282,7,0)</f>
        <v>NATHALIA COMBARIZA AMORTEGUI</v>
      </c>
      <c r="E245" s="15">
        <f>VLOOKUP($A245,'[1]2024'!$F$3:$DG$282,30,0)</f>
        <v>45342</v>
      </c>
      <c r="F245" s="8" t="str">
        <f>VLOOKUP($A245,'[1]2024'!$F$3:$DG$282,32,0)</f>
        <v>2 2. Meses</v>
      </c>
      <c r="G245" s="8">
        <f>VLOOKUP($A245,'[1]2024'!$F$3:$DG$282,33,0)</f>
        <v>3</v>
      </c>
      <c r="H245" s="26">
        <f>VLOOKUP($A245,'[1]2024'!$F$3:$DG$282,35,0)</f>
        <v>45412</v>
      </c>
      <c r="I245" s="22">
        <f>VLOOKUP($A245,'[1]2024'!$F$3:$DG$282,37,0)</f>
        <v>14100000</v>
      </c>
      <c r="J245" s="6" t="str">
        <f>VLOOKUP($A245,'[1]2024'!$F$3:$DG$282,42,0)</f>
        <v>17 17. Contrato de Prestación de Servicios</v>
      </c>
      <c r="K245" s="6" t="str">
        <f>VLOOKUP($A245,'[1]2024'!$F$3:$DG$282,44,0)</f>
        <v xml:space="preserve">31 31-Servicios Profesionales </v>
      </c>
      <c r="L245" s="17" t="str">
        <f>VLOOKUP($A245,'[1]2024'!$F$3:$DG$282,50,0)</f>
        <v>PRESTAR LOS SERVICIOS PROFESIONALES PARA DESARROLLAR ESTRATEGIAS E IMPLEMENTAR ACCIONES QUE FOMENTEN LA PARTICIPACION CIUDADANA INCIDENTS Y LA MOVILIZACION SOCIAL EN EL MARCO DE LA POLITICA DISTRITAL DE PROTECCION Y BIENESTAR ANIMAL.</v>
      </c>
      <c r="M245" s="8" t="str">
        <f>VLOOKUP($A245,'[1]2024'!$F$3:$DG$282,52,0)</f>
        <v>SUBDIRECCION CULTURA CIUDADANA Y GESTION DEL CONOCIMIENTO</v>
      </c>
      <c r="N245" s="8" t="str">
        <f>VLOOKUP($A245,'[1]2024'!$F$3:$DG$282,29,0)</f>
        <v>https://community.secop.gov.co/Public/Tendering/OpportunityDetail/Index?noticeUID=CO1.NTC.5686864&amp;isFromPublicArea=True&amp;isModal=False</v>
      </c>
    </row>
    <row r="246" spans="1:14" ht="30" customHeight="1" x14ac:dyDescent="0.25">
      <c r="A246" s="8">
        <v>214</v>
      </c>
      <c r="B246" s="8">
        <v>2024</v>
      </c>
      <c r="C246" s="8" t="str">
        <f>VLOOKUP($A246,'[1]2024'!$F$3:$DG$282,2,0)</f>
        <v>PA-214-2024</v>
      </c>
      <c r="D246" s="11" t="str">
        <f>VLOOKUP($A246,'[1]2024'!$F$3:$DG$282,7,0)</f>
        <v>RODRIGO GONZALEZ FLORIAN</v>
      </c>
      <c r="E246" s="15">
        <f>VLOOKUP($A246,'[1]2024'!$F$3:$DG$282,30,0)</f>
        <v>45336</v>
      </c>
      <c r="F246" s="8" t="str">
        <f>VLOOKUP($A246,'[1]2024'!$F$3:$DG$282,32,0)</f>
        <v>2 2. Meses</v>
      </c>
      <c r="G246" s="8">
        <f>VLOOKUP($A246,'[1]2024'!$F$3:$DG$282,33,0)</f>
        <v>3</v>
      </c>
      <c r="H246" s="26">
        <f>VLOOKUP($A246,'[1]2024'!$F$3:$DG$282,35,0)</f>
        <v>45412</v>
      </c>
      <c r="I246" s="22">
        <f>VLOOKUP($A246,'[1]2024'!$F$3:$DG$282,37,0)</f>
        <v>20235000</v>
      </c>
      <c r="J246" s="6" t="str">
        <f>VLOOKUP($A246,'[1]2024'!$F$3:$DG$282,42,0)</f>
        <v>17 17. Contrato de Prestación de Servicios</v>
      </c>
      <c r="K246" s="6" t="str">
        <f>VLOOKUP($A246,'[1]2024'!$F$3:$DG$282,44,0)</f>
        <v xml:space="preserve">31 31-Servicios Profesionales </v>
      </c>
      <c r="L246" s="17" t="str">
        <f>VLOOKUP($A246,'[1]2024'!$F$3:$DG$282,50,0)</f>
        <v>PRESTAR LOS SERVICIOS PROFESIONALES PARA LA ELABORACION Y EL DISENO DE PRODUCTOS DE INVESTIGACION EN PROTECCION Y BIENESTAR ANIMAL Y EN LA ACTUALIZACION DE REPORTES DE AVANCES DE POLITICA PUBLICA</v>
      </c>
      <c r="M246" s="8" t="str">
        <f>VLOOKUP($A246,'[1]2024'!$F$3:$DG$282,52,0)</f>
        <v>SUBDIRECCION CULTURA CIUDADANA Y GESTION DEL CONOCIMIENTO</v>
      </c>
      <c r="N246" s="8" t="str">
        <f>VLOOKUP($A246,'[1]2024'!$F$3:$DG$282,29,0)</f>
        <v>https://community.secop.gov.co/Public/Tendering/ContractNoticePhases/View?PPI=CO1.PPI.29874046&amp;isFromPublicArea=True&amp;isModal=False</v>
      </c>
    </row>
    <row r="247" spans="1:14" ht="30" customHeight="1" x14ac:dyDescent="0.25">
      <c r="A247" s="8">
        <v>215</v>
      </c>
      <c r="B247" s="8">
        <v>2024</v>
      </c>
      <c r="C247" s="8" t="str">
        <f>VLOOKUP($A247,'[1]2024'!$F$3:$DG$282,2,0)</f>
        <v>PA-215-2024</v>
      </c>
      <c r="D247" s="11" t="str">
        <f>VLOOKUP($A247,'[1]2024'!$F$3:$DG$282,7,0)</f>
        <v>CLAUDIA ESPERANZA AMAYA</v>
      </c>
      <c r="E247" s="15">
        <f>VLOOKUP($A247,'[1]2024'!$F$3:$DG$282,30,0)</f>
        <v>45337</v>
      </c>
      <c r="F247" s="8" t="str">
        <f>VLOOKUP($A247,'[1]2024'!$F$3:$DG$282,32,0)</f>
        <v>2 2. Meses</v>
      </c>
      <c r="G247" s="8">
        <f>VLOOKUP($A247,'[1]2024'!$F$3:$DG$282,33,0)</f>
        <v>3</v>
      </c>
      <c r="H247" s="26">
        <f>VLOOKUP($A247,'[1]2024'!$F$3:$DG$282,35,0)</f>
        <v>45412</v>
      </c>
      <c r="I247" s="22">
        <f>VLOOKUP($A247,'[1]2024'!$F$3:$DG$282,37,0)</f>
        <v>16147830</v>
      </c>
      <c r="J247" s="6" t="str">
        <f>VLOOKUP($A247,'[1]2024'!$F$3:$DG$282,42,0)</f>
        <v>17 17. Contrato de Prestación de Servicios</v>
      </c>
      <c r="K247" s="6" t="str">
        <f>VLOOKUP($A247,'[1]2024'!$F$3:$DG$282,44,0)</f>
        <v xml:space="preserve">31 31-Servicios Profesionales </v>
      </c>
      <c r="L247" s="17" t="str">
        <f>VLOOKUP($A247,'[1]2024'!$F$3:$DG$282,50,0)</f>
        <v>PRESTAR LOS SERVICIOS PROFESIONALES PARA LA SUBDIRECCION DE GESTION CORPORATIVA EN EL DESARROLLO DE LAS ACTIVIDADES RELACIONADAS CON LA GESTION AMBIENTAL Y REDUCCION DEL IMPACTO AMBIENTAL EN LAS SEDES DEL IDPYBA</v>
      </c>
      <c r="M247" s="8" t="str">
        <f>VLOOKUP($A247,'[1]2024'!$F$3:$DG$282,52,0)</f>
        <v>SUBDIRECCIÓN DE GESTIÓN CORPORATIVA</v>
      </c>
      <c r="N247" s="8" t="str">
        <f>VLOOKUP($A247,'[1]2024'!$F$3:$DG$282,29,0)</f>
        <v>https://community.secop.gov.co/Public/Tendering/OpportunityDetail/Index?noticeUID=CO1.NTC.5661867&amp;isFromPublicArea=True&amp;isModal=False</v>
      </c>
    </row>
    <row r="248" spans="1:14" ht="30" customHeight="1" x14ac:dyDescent="0.25">
      <c r="A248" s="8">
        <v>216</v>
      </c>
      <c r="B248" s="8">
        <v>2024</v>
      </c>
      <c r="C248" s="8" t="str">
        <f>VLOOKUP($A248,'[1]2024'!$F$3:$DG$282,2,0)</f>
        <v>PA-216-2024</v>
      </c>
      <c r="D248" s="11" t="str">
        <f>VLOOKUP($A248,'[1]2024'!$F$3:$DG$282,7,0)</f>
        <v>SARA PATRICIA NUÑEZ LOPEZ</v>
      </c>
      <c r="E248" s="15">
        <f>VLOOKUP($A248,'[1]2024'!$F$3:$DG$282,30,0)</f>
        <v>45337</v>
      </c>
      <c r="F248" s="8" t="str">
        <f>VLOOKUP($A248,'[1]2024'!$F$3:$DG$282,32,0)</f>
        <v>2 2. Meses</v>
      </c>
      <c r="G248" s="8">
        <f>VLOOKUP($A248,'[1]2024'!$F$3:$DG$282,33,0)</f>
        <v>3</v>
      </c>
      <c r="H248" s="26">
        <f>VLOOKUP($A248,'[1]2024'!$F$3:$DG$282,35,0)</f>
        <v>45412</v>
      </c>
      <c r="I248" s="22">
        <f>VLOOKUP($A248,'[1]2024'!$F$3:$DG$282,37,0)</f>
        <v>14274150</v>
      </c>
      <c r="J248" s="6" t="str">
        <f>VLOOKUP($A248,'[1]2024'!$F$3:$DG$282,42,0)</f>
        <v>17 17. Contrato de Prestación de Servicios</v>
      </c>
      <c r="K248" s="6" t="str">
        <f>VLOOKUP($A248,'[1]2024'!$F$3:$DG$282,44,0)</f>
        <v xml:space="preserve">31 31-Servicios Profesionales </v>
      </c>
      <c r="L248" s="17" t="str">
        <f>VLOOKUP($A248,'[1]2024'!$F$3:$DG$282,50,0)</f>
        <v>PRESTAR LOS SERVICIOS PROFESIONALES PARA EL DISENO DE PIEZAS INFORMATIVAS Y PEDAGOGICAS QUE PROMUEVAN LOS PROGRAMAS EXTERIOR DEL IDPYBA.</v>
      </c>
      <c r="M248" s="8" t="str">
        <f>VLOOKUP($A248,'[1]2024'!$F$3:$DG$282,52,0)</f>
        <v>DIRECCION</v>
      </c>
      <c r="N248" s="8" t="str">
        <f>VLOOKUP($A248,'[1]2024'!$F$3:$DG$282,29,0)</f>
        <v>https://community.secop.gov.co/Public/Tendering/OpportunityDetail/Index?noticeUID=CO1.NTC.5662622&amp;isFromPublicArea=True&amp;isModal=False</v>
      </c>
    </row>
    <row r="249" spans="1:14" ht="30" customHeight="1" x14ac:dyDescent="0.25">
      <c r="A249" s="8">
        <v>217</v>
      </c>
      <c r="B249" s="8">
        <v>2024</v>
      </c>
      <c r="C249" s="8" t="str">
        <f>VLOOKUP($A249,'[1]2024'!$F$3:$DG$282,2,0)</f>
        <v>PA-217-2024</v>
      </c>
      <c r="D249" s="11" t="str">
        <f>VLOOKUP($A249,'[1]2024'!$F$3:$DG$282,7,0)</f>
        <v>PABLO ENRIQUE SALCEDO RUIZ</v>
      </c>
      <c r="E249" s="15">
        <f>VLOOKUP($A249,'[1]2024'!$F$3:$DG$282,30,0)</f>
        <v>45334</v>
      </c>
      <c r="F249" s="8" t="str">
        <f>VLOOKUP($A249,'[1]2024'!$F$3:$DG$282,32,0)</f>
        <v>2 2. Meses</v>
      </c>
      <c r="G249" s="8">
        <f>VLOOKUP($A249,'[1]2024'!$F$3:$DG$282,33,0)</f>
        <v>3</v>
      </c>
      <c r="H249" s="26">
        <f>VLOOKUP($A249,'[1]2024'!$F$3:$DG$282,35,0)</f>
        <v>45412</v>
      </c>
      <c r="I249" s="22">
        <f>VLOOKUP($A249,'[1]2024'!$F$3:$DG$282,37,0)</f>
        <v>21889140</v>
      </c>
      <c r="J249" s="6" t="str">
        <f>VLOOKUP($A249,'[1]2024'!$F$3:$DG$282,42,0)</f>
        <v>17 17. Contrato de Prestación de Servicios</v>
      </c>
      <c r="K249" s="6" t="str">
        <f>VLOOKUP($A249,'[1]2024'!$F$3:$DG$282,44,0)</f>
        <v xml:space="preserve">31 31-Servicios Profesionales </v>
      </c>
      <c r="L249" s="17" t="str">
        <f>VLOOKUP($A249,'[1]2024'!$F$3:$DG$282,50,0)</f>
        <v>PRESTAR LOS SERVICIOS PROFESIONALES ESPECIALIZADOS PARA APOYAR EL ANALISIS, REGISTRO, SEGUIMIENTO Y CONTROL DE LOS TRAMITES DEL PROCESO DE GESTlON CONTABLE DEL IDPYBA, DE CONFORMIDAD CON LA NORMATIVIDAD VIGENTE APLICABLE Y LOS PROCEDIMIENTOS INTERNOS ESTABLECIDOS, ASl COMO TODAS LAS ACCIONES INHERENTES RELACIONADAS CON LA INFORMACI6N CONTABLE DEL INSTITUTO.</v>
      </c>
      <c r="M249" s="8" t="str">
        <f>VLOOKUP($A249,'[1]2024'!$F$3:$DG$282,52,0)</f>
        <v>SUBDIRECCIÓN DE GESTIÓN CORPORATIVA</v>
      </c>
      <c r="N249" s="8" t="str">
        <f>VLOOKUP($A249,'[1]2024'!$F$3:$DG$282,29,0)</f>
        <v>https://community.secop.gov.co/Public/Tendering/OpportunityDetail/Index?noticeUID=CO1.NTC.5657459&amp;isFromPublicArea=True&amp;isModal=False</v>
      </c>
    </row>
    <row r="250" spans="1:14" ht="30" customHeight="1" x14ac:dyDescent="0.25">
      <c r="A250" s="8">
        <v>218</v>
      </c>
      <c r="B250" s="8">
        <v>2024</v>
      </c>
      <c r="C250" s="8" t="str">
        <f>VLOOKUP($A250,'[1]2024'!$F$3:$DG$282,2,0)</f>
        <v>PA-218-2024</v>
      </c>
      <c r="D250" s="11" t="str">
        <f>VLOOKUP($A250,'[1]2024'!$F$3:$DG$282,7,0)</f>
        <v>MANUEL ALEJANDRO CUBIDES</v>
      </c>
      <c r="E250" s="15">
        <f>VLOOKUP($A250,'[1]2024'!$F$3:$DG$282,30,0)</f>
        <v>45337</v>
      </c>
      <c r="F250" s="8" t="str">
        <f>VLOOKUP($A250,'[1]2024'!$F$3:$DG$282,32,0)</f>
        <v>2 2. Meses</v>
      </c>
      <c r="G250" s="8">
        <f>VLOOKUP($A250,'[1]2024'!$F$3:$DG$282,33,0)</f>
        <v>3</v>
      </c>
      <c r="H250" s="26">
        <f>VLOOKUP($A250,'[1]2024'!$F$3:$DG$282,35,0)</f>
        <v>45412</v>
      </c>
      <c r="I250" s="22">
        <f>VLOOKUP($A250,'[1]2024'!$F$3:$DG$282,37,0)</f>
        <v>16147830</v>
      </c>
      <c r="J250" s="6" t="str">
        <f>VLOOKUP($A250,'[1]2024'!$F$3:$DG$282,42,0)</f>
        <v>17 17. Contrato de Prestación de Servicios</v>
      </c>
      <c r="K250" s="6" t="str">
        <f>VLOOKUP($A250,'[1]2024'!$F$3:$DG$282,44,0)</f>
        <v xml:space="preserve">31 31-Servicios Profesionales </v>
      </c>
      <c r="L250" s="17" t="str">
        <f>VLOOKUP($A250,'[1]2024'!$F$3:$DG$282,50,0)</f>
        <v>PRESTAR LOS SERVICIOS PROFESIONALES A LA OFICINA ASESORA DE PLANEACIÓN DEL IDPYBA A FIN DE REALIZAR ACCIONES DE SEGUIMIENTO Y CONTROL AL PROYECTO DE INVERSIÓN 7560 A TRAVÉS DE LOS DIFERENTES INSTRUMENTOS DE PLANEACIÓN Y REALIZAR REVISIÓN Y CARGUE DEL POA DE LA ENTIDAD.</v>
      </c>
      <c r="M250" s="8" t="str">
        <f>VLOOKUP($A250,'[1]2024'!$F$3:$DG$282,52,0)</f>
        <v>OFICINA ASESORA DE PLANEACION</v>
      </c>
      <c r="N250" s="8" t="str">
        <f>VLOOKUP($A250,'[1]2024'!$F$3:$DG$282,29,0)</f>
        <v>https://community.secop.gov.co/Public/Tendering/OpportunityDetail/Index?noticeUID=CO1.NTC.5664729&amp;isFromPublicArea=True&amp;isModal=False</v>
      </c>
    </row>
    <row r="251" spans="1:14" ht="30" customHeight="1" x14ac:dyDescent="0.25">
      <c r="A251" s="8">
        <v>219</v>
      </c>
      <c r="B251" s="8">
        <v>2024</v>
      </c>
      <c r="C251" s="8" t="str">
        <f>VLOOKUP($A251,'[1]2024'!$F$3:$DG$282,2,0)</f>
        <v>PA-219-2024</v>
      </c>
      <c r="D251" s="11" t="str">
        <f>VLOOKUP($A251,'[1]2024'!$F$3:$DG$282,7,0)</f>
        <v>PAULA ANDREA MENDOZA ALVARADO</v>
      </c>
      <c r="E251" s="15">
        <f>VLOOKUP($A251,'[1]2024'!$F$3:$DG$282,30,0)</f>
        <v>45337</v>
      </c>
      <c r="F251" s="8" t="str">
        <f>VLOOKUP($A251,'[1]2024'!$F$3:$DG$282,32,0)</f>
        <v>2 2. Meses</v>
      </c>
      <c r="G251" s="8">
        <f>VLOOKUP($A251,'[1]2024'!$F$3:$DG$282,33,0)</f>
        <v>3</v>
      </c>
      <c r="H251" s="26">
        <f>VLOOKUP($A251,'[1]2024'!$F$3:$DG$282,35,0)</f>
        <v>45412</v>
      </c>
      <c r="I251" s="22">
        <f>VLOOKUP($A251,'[1]2024'!$F$3:$DG$282,37,0)</f>
        <v>11247000</v>
      </c>
      <c r="J251" s="6" t="str">
        <f>VLOOKUP($A251,'[1]2024'!$F$3:$DG$282,42,0)</f>
        <v>17 17. Contrato de Prestación de Servicios</v>
      </c>
      <c r="K251" s="6" t="str">
        <f>VLOOKUP($A251,'[1]2024'!$F$3:$DG$282,44,0)</f>
        <v xml:space="preserve">31 31-Servicios Profesionales </v>
      </c>
      <c r="L251" s="17" t="str">
        <f>VLOOKUP($A251,'[1]2024'!$F$3:$DG$282,50,0)</f>
        <v>PRESTAR LOS SERVICIOS PROFESIONALES PARA IMPLEMENTAR LAS ACCIONES DE FORTALECIMIENTO DE LA PARTICIPACION CIUDADANA INCIDENTE Y LA MOVILIZACION SOCIAL ENCAMINADAS EN PROMOVER LA PROTECClON Y EL BIENESTAR ANIMAL EN LAS LOCALIDADES DEL DISTRITO CAPITAL.</v>
      </c>
      <c r="M251" s="8" t="str">
        <f>VLOOKUP($A251,'[1]2024'!$F$3:$DG$282,52,0)</f>
        <v>SUBDIRECCION CULTURA CIUDADANA Y GESTION DEL CONOCIMIENTO</v>
      </c>
      <c r="N251" s="8" t="str">
        <f>VLOOKUP($A251,'[1]2024'!$F$3:$DG$282,29,0)</f>
        <v>https://community.secop.gov.co/Public/Tendering/OpportunityDetail/Index?noticeUID=CO1.NTC.5664736&amp;isFromPublicArea=True&amp;isModal=False</v>
      </c>
    </row>
    <row r="252" spans="1:14" ht="30" customHeight="1" x14ac:dyDescent="0.25">
      <c r="A252" s="8">
        <v>220</v>
      </c>
      <c r="B252" s="8">
        <v>2024</v>
      </c>
      <c r="C252" s="8" t="str">
        <f>VLOOKUP($A252,'[1]2024'!$F$3:$DG$282,2,0)</f>
        <v>PA-220-2024</v>
      </c>
      <c r="D252" s="11" t="str">
        <f>VLOOKUP($A252,'[1]2024'!$F$3:$DG$282,7,0)</f>
        <v>MONICA ARIANA HERNANDEZ DAZA</v>
      </c>
      <c r="E252" s="15">
        <f>VLOOKUP($A252,'[1]2024'!$F$3:$DG$282,30,0)</f>
        <v>45342</v>
      </c>
      <c r="F252" s="8" t="str">
        <f>VLOOKUP($A252,'[1]2024'!$F$3:$DG$282,32,0)</f>
        <v>2 2. Meses</v>
      </c>
      <c r="G252" s="8">
        <f>VLOOKUP($A252,'[1]2024'!$F$3:$DG$282,33,0)</f>
        <v>3</v>
      </c>
      <c r="H252" s="26">
        <f>VLOOKUP($A252,'[1]2024'!$F$3:$DG$282,35,0)</f>
        <v>45412</v>
      </c>
      <c r="I252" s="22">
        <f>VLOOKUP($A252,'[1]2024'!$F$3:$DG$282,37,0)</f>
        <v>11247000</v>
      </c>
      <c r="J252" s="6" t="str">
        <f>VLOOKUP($A252,'[1]2024'!$F$3:$DG$282,42,0)</f>
        <v>17 17. Contrato de Prestación de Servicios</v>
      </c>
      <c r="K252" s="6" t="str">
        <f>VLOOKUP($A252,'[1]2024'!$F$3:$DG$282,44,0)</f>
        <v xml:space="preserve">31 31-Servicios Profesionales </v>
      </c>
      <c r="L252" s="17" t="str">
        <f>VLOOKUP($A252,'[1]2024'!$F$3:$DG$282,50,0)</f>
        <v>PRESTAR LOS SERVICIOS PROFESIONALES PARA IMPLEMENTAR LAS ACCIONES DE FORTALECIMIENTO DE LA PARTICIPACION CIUDADANA INCIDENTE Y LA MOVILIZACION SOCIAL ENCAMINADAS EN PROMOVER LA PROTECClON Y EL BIENESTAR ANIMAL EN LAS LOCALIDADES DEL DISTRITO CAPITAL.</v>
      </c>
      <c r="M252" s="8" t="str">
        <f>VLOOKUP($A252,'[1]2024'!$F$3:$DG$282,52,0)</f>
        <v>SUBDIRECCION CULTURA CIUDADANA Y GESTION DEL CONOCIMIENTO</v>
      </c>
      <c r="N252" s="8" t="str">
        <f>VLOOKUP($A252,'[1]2024'!$F$3:$DG$282,29,0)</f>
        <v>https://community.secop.gov.co/Public/Tendering/OpportunityDetail/Index?noticeUID=CO1.NTC.5685620&amp;isFromPublicArea=True&amp;isModal=False</v>
      </c>
    </row>
    <row r="253" spans="1:14" ht="30" customHeight="1" x14ac:dyDescent="0.25">
      <c r="A253" s="8">
        <v>221</v>
      </c>
      <c r="B253" s="8">
        <v>2023</v>
      </c>
      <c r="C253" s="8" t="s">
        <v>135</v>
      </c>
      <c r="D253" s="11" t="s">
        <v>136</v>
      </c>
      <c r="E253" s="15">
        <v>44958</v>
      </c>
      <c r="F253" s="8" t="s">
        <v>92</v>
      </c>
      <c r="G253" s="8">
        <v>11</v>
      </c>
      <c r="H253" s="26">
        <v>45291</v>
      </c>
      <c r="I253" s="22">
        <v>44800000</v>
      </c>
      <c r="J253" s="6" t="s">
        <v>18</v>
      </c>
      <c r="K253" s="6" t="s">
        <v>19</v>
      </c>
      <c r="L253" s="17" t="s">
        <v>137</v>
      </c>
      <c r="M253" s="8" t="s">
        <v>21</v>
      </c>
      <c r="N253" s="8" t="s">
        <v>138</v>
      </c>
    </row>
    <row r="254" spans="1:14" ht="30" customHeight="1" x14ac:dyDescent="0.25">
      <c r="A254" s="8">
        <v>222</v>
      </c>
      <c r="B254" s="8">
        <v>2024</v>
      </c>
      <c r="C254" s="8" t="str">
        <f>VLOOKUP($A254,'[1]2024'!$F$3:$DG$282,2,0)</f>
        <v>PA-222- 2024</v>
      </c>
      <c r="D254" s="11" t="str">
        <f>VLOOKUP($A254,'[1]2024'!$F$3:$DG$282,7,0)</f>
        <v>JOHAN SEBASTIAN MORENO VELASQUEZ</v>
      </c>
      <c r="E254" s="15">
        <f>VLOOKUP($A254,'[1]2024'!$F$3:$DG$282,30,0)</f>
        <v>45342</v>
      </c>
      <c r="F254" s="8" t="str">
        <f>VLOOKUP($A254,'[1]2024'!$F$3:$DG$282,32,0)</f>
        <v>2 2. Meses</v>
      </c>
      <c r="G254" s="8">
        <f>VLOOKUP($A254,'[1]2024'!$F$3:$DG$282,33,0)</f>
        <v>3</v>
      </c>
      <c r="H254" s="26">
        <f>VLOOKUP($A254,'[1]2024'!$F$3:$DG$282,35,0)</f>
        <v>45412</v>
      </c>
      <c r="I254" s="22">
        <f>VLOOKUP($A254,'[1]2024'!$F$3:$DG$282,37,0)</f>
        <v>18747000</v>
      </c>
      <c r="J254" s="6" t="str">
        <f>VLOOKUP($A254,'[1]2024'!$F$3:$DG$282,42,0)</f>
        <v>17 17. Contrato de Prestación de Servicios</v>
      </c>
      <c r="K254" s="6" t="str">
        <f>VLOOKUP($A254,'[1]2024'!$F$3:$DG$282,44,0)</f>
        <v xml:space="preserve">31 31-Servicios Profesionales </v>
      </c>
      <c r="L254" s="17" t="str">
        <f>VLOOKUP($A254,'[1]2024'!$F$3:$DG$282,50,0)</f>
        <v>PRESTAR LOS SERVICIOS PROFESIONALES PARA LA ELABORACION Y EL DISENO DE PRODUCTOS DE INVESTIGACION EN PROTECCION Y BIENESTAR ANIMAL Y EN LA IMPLEMENTACION DE SEMILLEROS DE INVESTIGACION</v>
      </c>
      <c r="M254" s="8" t="str">
        <f>VLOOKUP($A254,'[1]2024'!$F$3:$DG$282,52,0)</f>
        <v>SUBDIRECCION CULTURA CIUDADANA Y GESTION DEL CONOCIMIENTO</v>
      </c>
      <c r="N254" s="8" t="str">
        <f>VLOOKUP($A254,'[1]2024'!$F$3:$DG$282,29,0)</f>
        <v>https://community.secop.gov.co/Public/Tendering/ContractNoticePhases/View?PPI=CO1.PPI.30034974&amp;isFromPublicArea=True&amp;isModal=False</v>
      </c>
    </row>
    <row r="255" spans="1:14" ht="30" customHeight="1" x14ac:dyDescent="0.25">
      <c r="A255" s="8">
        <v>223</v>
      </c>
      <c r="B255" s="8">
        <v>2024</v>
      </c>
      <c r="C255" s="8" t="str">
        <f>VLOOKUP($A255,'[1]2024'!$F$3:$DG$282,2,0)</f>
        <v>PA-223-2024</v>
      </c>
      <c r="D255" s="11" t="str">
        <f>VLOOKUP($A255,'[1]2024'!$F$3:$DG$282,7,0)</f>
        <v>EDISSON EDUARDO RINCON HIGUERA</v>
      </c>
      <c r="E255" s="15">
        <f>VLOOKUP($A255,'[1]2024'!$F$3:$DG$282,30,0)</f>
        <v>45338</v>
      </c>
      <c r="F255" s="8" t="str">
        <f>VLOOKUP($A255,'[1]2024'!$F$3:$DG$282,32,0)</f>
        <v>2 2. Meses</v>
      </c>
      <c r="G255" s="8">
        <f>VLOOKUP($A255,'[1]2024'!$F$3:$DG$282,33,0)</f>
        <v>3</v>
      </c>
      <c r="H255" s="26">
        <f>VLOOKUP($A255,'[1]2024'!$F$3:$DG$282,35,0)</f>
        <v>45412</v>
      </c>
      <c r="I255" s="22">
        <f>VLOOKUP($A255,'[1]2024'!$F$3:$DG$282,37,0)</f>
        <v>20235000</v>
      </c>
      <c r="J255" s="6" t="str">
        <f>VLOOKUP($A255,'[1]2024'!$F$3:$DG$282,42,0)</f>
        <v>17 17. Contrato de Prestación de Servicios</v>
      </c>
      <c r="K255" s="6" t="str">
        <f>VLOOKUP($A255,'[1]2024'!$F$3:$DG$282,44,0)</f>
        <v xml:space="preserve">31 31-Servicios Profesionales </v>
      </c>
      <c r="L255" s="17" t="str">
        <f>VLOOKUP($A255,'[1]2024'!$F$3:$DG$282,50,0)</f>
        <v>PRESTAR LOS SERVICIOS PROFESIONALE PARA LA ELABORACION Y EL DISENO DE PRODUCTOS DE INVESTIGACION EN PROTECCION Y BIENESTAR ANIMAL Y EN LA IMPLEMENTACION DE SEMILLEROS DE INVESTIGACION</v>
      </c>
      <c r="M255" s="8" t="str">
        <f>VLOOKUP($A255,'[1]2024'!$F$3:$DG$282,52,0)</f>
        <v>SUBDIRECCION CULTURA CIUDADANA Y GESTION DEL CONOCIMIENTO</v>
      </c>
      <c r="N255" s="8" t="str">
        <f>VLOOKUP($A255,'[1]2024'!$F$3:$DG$282,29,0)</f>
        <v>https://community.secop.gov.co/Public/Tendering/ContractNoticePhases/View?PPI=CO1.PPI.29962738&amp;isFromPublicArea=True&amp;isModal=False</v>
      </c>
    </row>
    <row r="256" spans="1:14" ht="30" customHeight="1" x14ac:dyDescent="0.25">
      <c r="A256" s="8">
        <v>224</v>
      </c>
      <c r="B256" s="8">
        <v>2024</v>
      </c>
      <c r="C256" s="8" t="str">
        <f>VLOOKUP($A256,'[1]2024'!$F$3:$DG$282,2,0)</f>
        <v>PA-224-2024</v>
      </c>
      <c r="D256" s="11" t="str">
        <f>VLOOKUP($A256,'[1]2024'!$F$3:$DG$282,7,0)</f>
        <v>DANIEL ALEJANDRO VELOSA VEGA</v>
      </c>
      <c r="E256" s="15">
        <f>VLOOKUP($A256,'[1]2024'!$F$3:$DG$282,30,0)</f>
        <v>45345</v>
      </c>
      <c r="F256" s="8" t="str">
        <f>VLOOKUP($A256,'[1]2024'!$F$3:$DG$282,32,0)</f>
        <v>2 2. Meses</v>
      </c>
      <c r="G256" s="8">
        <f>VLOOKUP($A256,'[1]2024'!$F$3:$DG$282,33,0)</f>
        <v>3</v>
      </c>
      <c r="H256" s="26">
        <f>VLOOKUP($A256,'[1]2024'!$F$3:$DG$282,35,0)</f>
        <v>45412</v>
      </c>
      <c r="I256" s="22">
        <f>VLOOKUP($A256,'[1]2024'!$F$3:$DG$282,37,0)</f>
        <v>5750805</v>
      </c>
      <c r="J256" s="6" t="str">
        <f>VLOOKUP($A256,'[1]2024'!$F$3:$DG$282,42,0)</f>
        <v>17 17. Contrato de Prestación de Servicios</v>
      </c>
      <c r="K256" s="6" t="str">
        <f>VLOOKUP($A256,'[1]2024'!$F$3:$DG$282,44,0)</f>
        <v xml:space="preserve">33 33-Servicios Apoyo a la Gestion de la Entidad (servicios administrativos) </v>
      </c>
      <c r="L256" s="17" t="str">
        <f>VLOOKUP($A256,'[1]2024'!$F$3:$DG$282,50,0)</f>
        <v>PRESTAR LOS SERVICIOS DE APOYO A LA GESTION PARA EL DESARROLLO DE ACCIONES DE PROMOCION DE PARTICIPACION CIUDADANA INCIDENTE PARA LA PROTECCION Y EL BIENESTAR DE LOS ANIMALES EN LAS LOCALIDADES DE BOGOTA.</v>
      </c>
      <c r="M256" s="8" t="str">
        <f>VLOOKUP($A256,'[1]2024'!$F$3:$DG$282,52,0)</f>
        <v>SUBDIRECCION CULTURA CIUDADANA Y GESTION DEL CONOCIMIENTO</v>
      </c>
      <c r="N256" s="8" t="str">
        <f>VLOOKUP($A256,'[1]2024'!$F$3:$DG$282,29,0)</f>
        <v>https://community.secop.gov.co/Public/Tendering/OpportunityDetail/Index?noticeUID=CO1.NTC.5714701&amp;isFromPublicArea=True&amp;isModal=False</v>
      </c>
    </row>
    <row r="257" spans="1:14" ht="30" customHeight="1" x14ac:dyDescent="0.25">
      <c r="A257" s="8">
        <v>225</v>
      </c>
      <c r="B257" s="8">
        <v>2024</v>
      </c>
      <c r="C257" s="8" t="str">
        <f>VLOOKUP($A257,'[1]2024'!$F$3:$DG$282,2,0)</f>
        <v>PA-225-2024</v>
      </c>
      <c r="D257" s="11" t="str">
        <f>VLOOKUP($A257,'[1]2024'!$F$3:$DG$282,7,0)</f>
        <v>ANDREA PAOLA ACOSTA VARGAS</v>
      </c>
      <c r="E257" s="15">
        <f>VLOOKUP($A257,'[1]2024'!$F$3:$DG$282,30,0)</f>
        <v>45342</v>
      </c>
      <c r="F257" s="8" t="str">
        <f>VLOOKUP($A257,'[1]2024'!$F$3:$DG$282,32,0)</f>
        <v>2 2. Meses</v>
      </c>
      <c r="G257" s="8">
        <f>VLOOKUP($A257,'[1]2024'!$F$3:$DG$282,33,0)</f>
        <v>3</v>
      </c>
      <c r="H257" s="26">
        <f>VLOOKUP($A257,'[1]2024'!$F$3:$DG$282,35,0)</f>
        <v>45412</v>
      </c>
      <c r="I257" s="22">
        <f>VLOOKUP($A257,'[1]2024'!$F$3:$DG$282,37,0)</f>
        <v>14100000</v>
      </c>
      <c r="J257" s="6" t="str">
        <f>VLOOKUP($A257,'[1]2024'!$F$3:$DG$282,42,0)</f>
        <v>17 17. Contrato de Prestación de Servicios</v>
      </c>
      <c r="K257" s="6" t="str">
        <f>VLOOKUP($A257,'[1]2024'!$F$3:$DG$282,44,0)</f>
        <v xml:space="preserve">31 31-Servicios Profesionales </v>
      </c>
      <c r="L257" s="17" t="str">
        <f>VLOOKUP($A257,'[1]2024'!$F$3:$DG$282,50,0)</f>
        <v>PRESTAR LOS SERVICIOS PROFESIONALES EN LA FORMULACION DEACCIONES PARA LA PUESTA EN MARCHA DE CAMPANAS PEDAGOGICAS EN EL MARCO DE LA ESTRATEGIA DE SENSIBIUZACION, EDUCACION Y FORMACION EN PROTECCION Y BIENESTAR ANIMAL</v>
      </c>
      <c r="M257" s="8" t="str">
        <f>VLOOKUP($A257,'[1]2024'!$F$3:$DG$282,52,0)</f>
        <v>SUBDIRECCION CULTURA CIUDADANA Y GESTION DEL CONOCIMIENTO</v>
      </c>
      <c r="N257" s="8" t="str">
        <f>VLOOKUP($A257,'[1]2024'!$F$3:$DG$282,29,0)</f>
        <v>https://community.secop.gov.co/Public/Tendering/OpportunityDetail/Index?noticeUID=CO1.NTC.5692959&amp;isFromPublicArea=True&amp;isModal=False</v>
      </c>
    </row>
    <row r="258" spans="1:14" ht="30" customHeight="1" x14ac:dyDescent="0.25">
      <c r="A258" s="8">
        <v>226</v>
      </c>
      <c r="B258" s="8">
        <v>2024</v>
      </c>
      <c r="C258" s="8" t="str">
        <f>VLOOKUP($A258,'[1]2024'!$F$3:$DG$282,2,0)</f>
        <v>PA-226-2024</v>
      </c>
      <c r="D258" s="11" t="str">
        <f>VLOOKUP($A258,'[1]2024'!$F$3:$DG$282,7,0)</f>
        <v>YANETH PATRICIA MORA CALDERON</v>
      </c>
      <c r="E258" s="15">
        <f>VLOOKUP($A258,'[1]2024'!$F$3:$DG$282,30,0)</f>
        <v>45344</v>
      </c>
      <c r="F258" s="8" t="str">
        <f>VLOOKUP($A258,'[1]2024'!$F$3:$DG$282,32,0)</f>
        <v>2 2. Meses</v>
      </c>
      <c r="G258" s="8">
        <f>VLOOKUP($A258,'[1]2024'!$F$3:$DG$282,33,0)</f>
        <v>3</v>
      </c>
      <c r="H258" s="26">
        <f>VLOOKUP($A258,'[1]2024'!$F$3:$DG$282,35,0)</f>
        <v>45412</v>
      </c>
      <c r="I258" s="22">
        <f>VLOOKUP($A258,'[1]2024'!$F$3:$DG$282,37,0)</f>
        <v>8550000</v>
      </c>
      <c r="J258" s="6" t="str">
        <f>VLOOKUP($A258,'[1]2024'!$F$3:$DG$282,42,0)</f>
        <v>17 17. Contrato de Prestación de Servicios</v>
      </c>
      <c r="K258" s="6" t="str">
        <f>VLOOKUP($A258,'[1]2024'!$F$3:$DG$282,44,0)</f>
        <v xml:space="preserve">31 31-Servicios Profesionales </v>
      </c>
      <c r="L258" s="17" t="str">
        <f>VLOOKUP($A258,'[1]2024'!$F$3:$DG$282,50,0)</f>
        <v>PRESTAR LOS SERVICIOS PROFESIONALES LA GESTION PARA REALIZAR LAS ACTIVIDADES RELACIONADAS CON LA TRANSFERENCIA DE ARCHIVOS Y DESARROLLO DE LOS INSTRUMENTOS Y HERRAMIENTAS ARCHIVISTICAS</v>
      </c>
      <c r="M258" s="8" t="str">
        <f>VLOOKUP($A258,'[1]2024'!$F$3:$DG$282,52,0)</f>
        <v>SUBDIRECCIÓN DE GESTIÓN CORPORATIVA</v>
      </c>
      <c r="N258" s="8" t="str">
        <f>VLOOKUP($A258,'[1]2024'!$F$3:$DG$282,29,0)</f>
        <v>https://community.secop.gov.co/Public/Tendering/OpportunityDetail/Index?noticeUID=CO1.NTC.5701891&amp;isFromPublicArea=True&amp;isModal=False</v>
      </c>
    </row>
    <row r="259" spans="1:14" ht="30" customHeight="1" x14ac:dyDescent="0.25">
      <c r="A259" s="8">
        <v>227</v>
      </c>
      <c r="B259" s="8">
        <v>2024</v>
      </c>
      <c r="C259" s="8" t="str">
        <f>VLOOKUP($A259,'[1]2024'!$F$3:$DG$282,2,0)</f>
        <v>PA-227-2024</v>
      </c>
      <c r="D259" s="11" t="str">
        <f>VLOOKUP($A259,'[1]2024'!$F$3:$DG$282,7,0)</f>
        <v>LAUREN CAMILLE MORENO CAICEDO</v>
      </c>
      <c r="E259" s="15">
        <f>VLOOKUP($A259,'[1]2024'!$F$3:$DG$282,30,0)</f>
        <v>45345</v>
      </c>
      <c r="F259" s="8" t="str">
        <f>VLOOKUP($A259,'[1]2024'!$F$3:$DG$282,32,0)</f>
        <v>2 2. Meses</v>
      </c>
      <c r="G259" s="8">
        <f>VLOOKUP($A259,'[1]2024'!$F$3:$DG$282,33,0)</f>
        <v>3</v>
      </c>
      <c r="H259" s="26">
        <f>VLOOKUP($A259,'[1]2024'!$F$3:$DG$282,35,0)</f>
        <v>45412</v>
      </c>
      <c r="I259" s="22">
        <f>VLOOKUP($A259,'[1]2024'!$F$3:$DG$282,37,0)</f>
        <v>14100000</v>
      </c>
      <c r="J259" s="6" t="str">
        <f>VLOOKUP($A259,'[1]2024'!$F$3:$DG$282,42,0)</f>
        <v>17 17. Contrato de Prestación de Servicios</v>
      </c>
      <c r="K259" s="6" t="str">
        <f>VLOOKUP($A259,'[1]2024'!$F$3:$DG$282,44,0)</f>
        <v xml:space="preserve">31 31-Servicios Profesionales </v>
      </c>
      <c r="L259" s="17" t="str">
        <f>VLOOKUP($A259,'[1]2024'!$F$3:$DG$282,50,0)</f>
        <v>PRESTAR LOS SERVICIOS PROFESIONALES PARA ORIENTAR LA REALIZACION Y SEGUIMIENTO DE LAS ACTIVIDADES PEDAGOGICAS DEL AMBITO EDUCATIVO EN EL MARCO DE LA ESTRATEGIA DE SENSIBILIZACION, EDUCACION Y FORMACION PARA LA PROTECCION, BIENESTAR, CONVIVENCIA Y DEFENSA DE LOS ANIMALES EN BOGOTA.</v>
      </c>
      <c r="M259" s="8" t="str">
        <f>VLOOKUP($A259,'[1]2024'!$F$3:$DG$282,52,0)</f>
        <v>SUBDIRECCION CULTURA CIUDADANA Y GESTION DEL CONOCIMIENTO</v>
      </c>
      <c r="N259" s="8" t="str">
        <f>VLOOKUP($A259,'[1]2024'!$F$3:$DG$282,29,0)</f>
        <v>https://community.secop.gov.co/Public/Tendering/OpportunityDetail/Index?noticeUID=CO1.NTC.5718731&amp;isFromPublicArea=True&amp;isModal=False</v>
      </c>
    </row>
    <row r="260" spans="1:14" ht="30" customHeight="1" x14ac:dyDescent="0.25">
      <c r="A260" s="8">
        <v>228</v>
      </c>
      <c r="B260" s="8">
        <v>2024</v>
      </c>
      <c r="C260" s="8" t="str">
        <f>VLOOKUP($A260,'[1]2024'!$F$3:$DG$282,2,0)</f>
        <v>PA-228-2024</v>
      </c>
      <c r="D260" s="11" t="str">
        <f>VLOOKUP($A260,'[1]2024'!$F$3:$DG$282,7,0)</f>
        <v>RENE ALEJANDRO VELANDIA HEREDIA</v>
      </c>
      <c r="E260" s="15">
        <f>VLOOKUP($A260,'[1]2024'!$F$3:$DG$282,30,0)</f>
        <v>45343</v>
      </c>
      <c r="F260" s="8" t="str">
        <f>VLOOKUP($A260,'[1]2024'!$F$3:$DG$282,32,0)</f>
        <v>2 2. Meses</v>
      </c>
      <c r="G260" s="8">
        <f>VLOOKUP($A260,'[1]2024'!$F$3:$DG$282,33,0)</f>
        <v>3</v>
      </c>
      <c r="H260" s="26">
        <f>VLOOKUP($A260,'[1]2024'!$F$3:$DG$282,35,0)</f>
        <v>45412</v>
      </c>
      <c r="I260" s="22">
        <f>VLOOKUP($A260,'[1]2024'!$F$3:$DG$282,37,0)</f>
        <v>10860000</v>
      </c>
      <c r="J260" s="6" t="str">
        <f>VLOOKUP($A260,'[1]2024'!$F$3:$DG$282,42,0)</f>
        <v>17 17. Contrato de Prestación de Servicios</v>
      </c>
      <c r="K260" s="6" t="str">
        <f>VLOOKUP($A260,'[1]2024'!$F$3:$DG$282,44,0)</f>
        <v xml:space="preserve">31 31-Servicios Profesionales </v>
      </c>
      <c r="L260" s="17" t="str">
        <f>VLOOKUP($A260,'[1]2024'!$F$3:$DG$282,50,0)</f>
        <v>PRESTAR LOS SERVICIOS PROFESIONALES PARA APOYAR LA IMPLEMENTACION DE ACTIVIDADES PEDAGOGICAS Y DE TRANSFORMACION CULTURAL EN EL MARCO DE LA ESTRATEGIA DE SENSIBILIZACION, EDUCACION Y FORMACION EN PROTECCION Y BIENESTAR ANIMAL, INCLUYENDO AMBITO EN EL DISTRITO Insttuto Dlstrital de Proteccidn y Bienesta-Animal Fecha: 2024-02-20,11:00:11 Radicaao: 2024BAIE00009'4 iiiiiiiiiiiiiiihiiiiiiiiiiiiiiiiiiiiiiiiiiiiiiiiiiiin Cod Depend»ncla: Fol: 1 Tipo Documental: Solicitud Remltente Subdireccibn do Ccltura Cuidadana y Gesi Deslho: CONTRACTUAL Anexos: 1 LAS ACCIONES EN RECREODEPORTIVO, TERRITORIO DEL CAPITAL.</v>
      </c>
      <c r="M260" s="8" t="str">
        <f>VLOOKUP($A260,'[1]2024'!$F$3:$DG$282,52,0)</f>
        <v>SUBDIRECCION CULTURA CIUDADANA Y GESTION DEL CONOCIMIENTO</v>
      </c>
      <c r="N260" s="8" t="str">
        <f>VLOOKUP($A260,'[1]2024'!$F$3:$DG$282,29,0)</f>
        <v>https://community.secop.gov.co/Public/Tendering/OpportunityDetail/Index?noticeUID=CO1.NTC.5701738&amp;isFromPublicArea=True&amp;isModal=False</v>
      </c>
    </row>
    <row r="261" spans="1:14" ht="30" customHeight="1" x14ac:dyDescent="0.25">
      <c r="A261" s="8">
        <v>229</v>
      </c>
      <c r="B261" s="8">
        <v>2024</v>
      </c>
      <c r="C261" s="8" t="str">
        <f>VLOOKUP($A261,'[1]2024'!$F$3:$DG$282,2,0)</f>
        <v>PA-229-2024</v>
      </c>
      <c r="D261" s="11" t="str">
        <f>VLOOKUP($A261,'[1]2024'!$F$3:$DG$282,7,0)</f>
        <v>LUIS GONZALO MENDOZA CARDENAS</v>
      </c>
      <c r="E261" s="15">
        <f>VLOOKUP($A261,'[1]2024'!$F$3:$DG$282,30,0)</f>
        <v>45344</v>
      </c>
      <c r="F261" s="8" t="str">
        <f>VLOOKUP($A261,'[1]2024'!$F$3:$DG$282,32,0)</f>
        <v>2 2. Meses</v>
      </c>
      <c r="G261" s="8">
        <f>VLOOKUP($A261,'[1]2024'!$F$3:$DG$282,33,0)</f>
        <v>3</v>
      </c>
      <c r="H261" s="26">
        <f>VLOOKUP($A261,'[1]2024'!$F$3:$DG$282,35,0)</f>
        <v>45412</v>
      </c>
      <c r="I261" s="22">
        <f>VLOOKUP($A261,'[1]2024'!$F$3:$DG$282,37,0)</f>
        <v>11247000</v>
      </c>
      <c r="J261" s="6" t="str">
        <f>VLOOKUP($A261,'[1]2024'!$F$3:$DG$282,42,0)</f>
        <v>17 17. Contrato de Prestación de Servicios</v>
      </c>
      <c r="K261" s="6" t="str">
        <f>VLOOKUP($A261,'[1]2024'!$F$3:$DG$282,44,0)</f>
        <v xml:space="preserve">31 31-Servicios Profesionales </v>
      </c>
      <c r="L261" s="17" t="str">
        <f>VLOOKUP($A261,'[1]2024'!$F$3:$DG$282,50,0)</f>
        <v>PRESTAR LOS SERVICIOS PROFESIONALES PARA IMPLEMENTAR LAS ACCIONES DE FORTALECIMIENTO DE LA PARTICIPACION CIUDADANA INCIDENTE Y LA MOVILIZACION SOCIAL ENCAMINADAS EN PROMOVER LA PROTECCION Y EL BIENESTAR ANIMAL EN LAS LOCALIDADES DEL DISTRITO CAPITAL</v>
      </c>
      <c r="M261" s="8" t="str">
        <f>VLOOKUP($A261,'[1]2024'!$F$3:$DG$282,52,0)</f>
        <v>SUBDIRECCION CULTURA CIUDADANA Y GESTION DEL CONOCIMIENTO</v>
      </c>
      <c r="N261" s="8" t="str">
        <f>VLOOKUP($A261,'[1]2024'!$F$3:$DG$282,29,0)</f>
        <v>https://community.secop.gov.co/Public/Tendering/OpportunityDetail/Index?noticeUID=CO1.NTC.5711766&amp;isFromPublicArea=True&amp;isModal=False</v>
      </c>
    </row>
    <row r="262" spans="1:14" ht="30" customHeight="1" x14ac:dyDescent="0.25">
      <c r="A262" s="8">
        <v>230</v>
      </c>
      <c r="B262" s="8">
        <v>2024</v>
      </c>
      <c r="C262" s="8" t="str">
        <f>VLOOKUP($A262,'[1]2024'!$F$3:$DG$282,2,0)</f>
        <v>PA-230-2024</v>
      </c>
      <c r="D262" s="11" t="str">
        <f>VLOOKUP($A262,'[1]2024'!$F$3:$DG$282,7,0)</f>
        <v>SANDRA MARCELA VALENCIA VALENCIA</v>
      </c>
      <c r="E262" s="15">
        <f>VLOOKUP($A262,'[1]2024'!$F$3:$DG$282,30,0)</f>
        <v>45345</v>
      </c>
      <c r="F262" s="8" t="str">
        <f>VLOOKUP($A262,'[1]2024'!$F$3:$DG$282,32,0)</f>
        <v>2 2. Meses</v>
      </c>
      <c r="G262" s="8">
        <f>VLOOKUP($A262,'[1]2024'!$F$3:$DG$282,33,0)</f>
        <v>3</v>
      </c>
      <c r="H262" s="26">
        <f>VLOOKUP($A262,'[1]2024'!$F$3:$DG$282,35,0)</f>
        <v>45412</v>
      </c>
      <c r="I262" s="22">
        <f>VLOOKUP($A262,'[1]2024'!$F$3:$DG$282,37,0)</f>
        <v>12237000</v>
      </c>
      <c r="J262" s="6" t="str">
        <f>VLOOKUP($A262,'[1]2024'!$F$3:$DG$282,42,0)</f>
        <v>17 17. Contrato de Prestación de Servicios</v>
      </c>
      <c r="K262" s="6" t="str">
        <f>VLOOKUP($A262,'[1]2024'!$F$3:$DG$282,44,0)</f>
        <v xml:space="preserve">31 31-Servicios Profesionales </v>
      </c>
      <c r="L262" s="17" t="str">
        <f>VLOOKUP($A262,'[1]2024'!$F$3:$DG$282,50,0)</f>
        <v>PRESTAR LOS SERVICIOS PROFESIONALES PARA DESARROLLAR ESTRATEGIAS Y ACCIONES QUE PROMUEVAN LA PARTICIPACION CIUDADANA INCIDENTS Y LA MOVILIZACION SOCIAL EN EL MARCO DE LA POU'TICA DISTRITAL DE PROTECCION Y BIENESTAR ANIMAL.</v>
      </c>
      <c r="M262" s="8" t="str">
        <f>VLOOKUP($A262,'[1]2024'!$F$3:$DG$282,52,0)</f>
        <v>SUBDIRECCION CULTURA CIUDADANA Y GESTION DEL CONOCIMIENTO</v>
      </c>
      <c r="N262" s="8" t="str">
        <f>VLOOKUP($A262,'[1]2024'!$F$3:$DG$282,29,0)</f>
        <v>https://community.secop.gov.co/Public/Tendering/OpportunityDetail/Index?noticeUID=CO1.NTC.5721864&amp;isFromPublicArea=True&amp;isModal=False</v>
      </c>
    </row>
    <row r="263" spans="1:14" ht="30" customHeight="1" x14ac:dyDescent="0.25">
      <c r="A263" s="8">
        <v>231</v>
      </c>
      <c r="B263" s="8">
        <v>2024</v>
      </c>
      <c r="C263" s="8" t="str">
        <f>VLOOKUP($A263,'[1]2024'!$F$3:$DG$282,2,0)</f>
        <v>PA-231-2024</v>
      </c>
      <c r="D263" s="11" t="str">
        <f>VLOOKUP($A263,'[1]2024'!$F$3:$DG$282,7,0)</f>
        <v>DAVID ALEXANDER ALZATE JURADO</v>
      </c>
      <c r="E263" s="15">
        <f>VLOOKUP($A263,'[1]2024'!$F$3:$DG$282,30,0)</f>
        <v>45344</v>
      </c>
      <c r="F263" s="8" t="str">
        <f>VLOOKUP($A263,'[1]2024'!$F$3:$DG$282,32,0)</f>
        <v>2 2. Meses</v>
      </c>
      <c r="G263" s="8">
        <f>VLOOKUP($A263,'[1]2024'!$F$3:$DG$282,33,0)</f>
        <v>3</v>
      </c>
      <c r="H263" s="26">
        <f>VLOOKUP($A263,'[1]2024'!$F$3:$DG$282,35,0)</f>
        <v>45412</v>
      </c>
      <c r="I263" s="22">
        <f>VLOOKUP($A263,'[1]2024'!$F$3:$DG$282,37,0)</f>
        <v>11247000</v>
      </c>
      <c r="J263" s="6" t="str">
        <f>VLOOKUP($A263,'[1]2024'!$F$3:$DG$282,42,0)</f>
        <v>17 17. Contrato de Prestación de Servicios</v>
      </c>
      <c r="K263" s="6" t="str">
        <f>VLOOKUP($A263,'[1]2024'!$F$3:$DG$282,44,0)</f>
        <v xml:space="preserve">31 31-Servicios Profesionales </v>
      </c>
      <c r="L263" s="17" t="str">
        <f>VLOOKUP($A263,'[1]2024'!$F$3:$DG$282,50,0)</f>
        <v>PRESTAR LOS SERVICIOS PROFESIONALES PARA IMPLEMENTAR LAS ACCIONES DE FORTALECIMIENTO DE LA PARTICIPACION CIUDADANA INCIDENTE Y LA MOVILIZACION SOCIAL ENCAMINADAS EN PROMOVER LA PROTECCION Y EL BIENESTAR ANIMAL EN LAS LOCALIDADES DEL DISTRITO CAPITAL</v>
      </c>
      <c r="M263" s="8" t="str">
        <f>VLOOKUP($A263,'[1]2024'!$F$3:$DG$282,52,0)</f>
        <v>SUBDIRECCION CULTURA CIUDADANA Y GESTION DEL CONOCIMIENTO</v>
      </c>
      <c r="N263" s="8" t="str">
        <f>VLOOKUP($A263,'[1]2024'!$F$3:$DG$282,29,0)</f>
        <v>https://community.secop.gov.co/Public/Tendering/OpportunityDetail/Index?noticeUID=CO1.NTC.5711865&amp;isFromPublicArea=True&amp;isModal=False</v>
      </c>
    </row>
    <row r="264" spans="1:14" ht="30" customHeight="1" x14ac:dyDescent="0.25">
      <c r="A264" s="8">
        <v>232</v>
      </c>
      <c r="B264" s="8">
        <v>2024</v>
      </c>
      <c r="C264" s="8" t="str">
        <f>VLOOKUP($A264,'[1]2024'!$F$3:$DG$282,2,0)</f>
        <v>PA-232-2024</v>
      </c>
      <c r="D264" s="11" t="str">
        <f>VLOOKUP($A264,'[1]2024'!$F$3:$DG$282,7,0)</f>
        <v>ROSA PATRICIA MARTINEZ GUTIERREZ</v>
      </c>
      <c r="E264" s="15">
        <f>VLOOKUP($A264,'[1]2024'!$F$3:$DG$282,30,0)</f>
        <v>45345</v>
      </c>
      <c r="F264" s="8" t="str">
        <f>VLOOKUP($A264,'[1]2024'!$F$3:$DG$282,32,0)</f>
        <v>2 2. Meses</v>
      </c>
      <c r="G264" s="8">
        <f>VLOOKUP($A264,'[1]2024'!$F$3:$DG$282,33,0)</f>
        <v>3</v>
      </c>
      <c r="H264" s="26">
        <f>VLOOKUP($A264,'[1]2024'!$F$3:$DG$282,35,0)</f>
        <v>45412</v>
      </c>
      <c r="I264" s="22">
        <f>VLOOKUP($A264,'[1]2024'!$F$3:$DG$282,37,0)</f>
        <v>5750805</v>
      </c>
      <c r="J264" s="6" t="str">
        <f>VLOOKUP($A264,'[1]2024'!$F$3:$DG$282,42,0)</f>
        <v>17 17. Contrato de Prestación de Servicios</v>
      </c>
      <c r="K264" s="6" t="str">
        <f>VLOOKUP($A264,'[1]2024'!$F$3:$DG$282,44,0)</f>
        <v xml:space="preserve">33 33-Servicios Apoyo a la Gestion de la Entidad (servicios administrativos) </v>
      </c>
      <c r="L264" s="17" t="str">
        <f>VLOOKUP($A264,'[1]2024'!$F$3:$DG$282,50,0)</f>
        <v>PRESTAR LOS SERVICIOS DE APOYO A LA GESTION PARA EL DESARROLLO DE ACCIONES DE PROMOCION DE PARTICIPACION CIUDADANA INCIDENTE PARA LA PROTECCION Y EL BIENESTAR DE LOS ANIMALES EN LAS LOCALIDADES DE BOGOTA.</v>
      </c>
      <c r="M264" s="8" t="str">
        <f>VLOOKUP($A264,'[1]2024'!$F$3:$DG$282,52,0)</f>
        <v>SUBDIRECCION CULTURA CIUDADANA Y GESTION DEL CONOCIMIENTO</v>
      </c>
      <c r="N264" s="8" t="str">
        <f>VLOOKUP($A264,'[1]2024'!$F$3:$DG$282,29,0)</f>
        <v>https://community.secop.gov.co/Public/Tendering/OpportunityDetail/Index?noticeUID=CO1.NTC.5721920&amp;isFromPublicArea=True&amp;isModal=False</v>
      </c>
    </row>
    <row r="265" spans="1:14" ht="30" customHeight="1" x14ac:dyDescent="0.25">
      <c r="A265" s="8">
        <v>233</v>
      </c>
      <c r="B265" s="8">
        <v>2024</v>
      </c>
      <c r="C265" s="8" t="str">
        <f>VLOOKUP($A265,'[1]2024'!$F$3:$DG$282,2,0)</f>
        <v>PA-233-2024</v>
      </c>
      <c r="D265" s="11" t="str">
        <f>VLOOKUP($A265,'[1]2024'!$F$3:$DG$282,7,0)</f>
        <v>ARMANDO DANIEL PACHON BAENA</v>
      </c>
      <c r="E265" s="15">
        <f>VLOOKUP($A265,'[1]2024'!$F$3:$DG$282,30,0)</f>
        <v>45345</v>
      </c>
      <c r="F265" s="8" t="str">
        <f>VLOOKUP($A265,'[1]2024'!$F$3:$DG$282,32,0)</f>
        <v>2 2. Meses</v>
      </c>
      <c r="G265" s="8">
        <f>VLOOKUP($A265,'[1]2024'!$F$3:$DG$282,33,0)</f>
        <v>3</v>
      </c>
      <c r="H265" s="26">
        <f>VLOOKUP($A265,'[1]2024'!$F$3:$DG$282,35,0)</f>
        <v>45412</v>
      </c>
      <c r="I265" s="22">
        <f>VLOOKUP($A265,'[1]2024'!$F$3:$DG$282,37,0)</f>
        <v>11247000</v>
      </c>
      <c r="J265" s="6" t="str">
        <f>VLOOKUP($A265,'[1]2024'!$F$3:$DG$282,42,0)</f>
        <v>17 17. Contrato de Prestación de Servicios</v>
      </c>
      <c r="K265" s="6" t="str">
        <f>VLOOKUP($A265,'[1]2024'!$F$3:$DG$282,44,0)</f>
        <v xml:space="preserve">31 31-Servicios Profesionales </v>
      </c>
      <c r="L265" s="17" t="str">
        <f>VLOOKUP($A265,'[1]2024'!$F$3:$DG$282,50,0)</f>
        <v>PRESTAR LOS SERVICIOS PROFESIONALES PARA DESARROLLAR ESTRATEGIAS Y ACCIONES QUE PROMUEVAN LA PARTICIPACION CIUDADANA INCIDENTS Y LA MOVILIZACION SOCIAL EN EL MARCO DE LA POU'TICA DISTRITAL DE PROTECCION Y BIENESTAR ANIMAL.</v>
      </c>
      <c r="M265" s="8" t="str">
        <f>VLOOKUP($A265,'[1]2024'!$F$3:$DG$282,52,0)</f>
        <v>SUBDIRECCION CULTURA CIUDADANA Y GESTION DEL CONOCIMIENTO</v>
      </c>
      <c r="N265" s="8" t="str">
        <f>VLOOKUP($A265,'[1]2024'!$F$3:$DG$282,29,0)</f>
        <v>https://community.secop.gov.co/Public/Tendering/OpportunityDetail/Index?noticeUID=CO1.NTC.5719061&amp;isFromPublicArea=True&amp;isModal=Fals</v>
      </c>
    </row>
    <row r="266" spans="1:14" ht="30" customHeight="1" x14ac:dyDescent="0.25">
      <c r="A266" s="8">
        <v>234</v>
      </c>
      <c r="B266" s="8">
        <v>2024</v>
      </c>
      <c r="C266" s="8" t="str">
        <f>VLOOKUP($A266,'[1]2024'!$F$3:$DG$282,2,0)</f>
        <v>PA-234-2024</v>
      </c>
      <c r="D266" s="11" t="str">
        <f>VLOOKUP($A266,'[1]2024'!$F$3:$DG$282,7,0)</f>
        <v>CESAR YESID BERNAL SANCHEZ</v>
      </c>
      <c r="E266" s="15">
        <f>VLOOKUP($A266,'[1]2024'!$F$3:$DG$282,30,0)</f>
        <v>45345</v>
      </c>
      <c r="F266" s="8" t="str">
        <f>VLOOKUP($A266,'[1]2024'!$F$3:$DG$282,32,0)</f>
        <v>2 2. Meses</v>
      </c>
      <c r="G266" s="8">
        <f>VLOOKUP($A266,'[1]2024'!$F$3:$DG$282,33,0)</f>
        <v>3</v>
      </c>
      <c r="H266" s="26">
        <f>VLOOKUP($A266,'[1]2024'!$F$3:$DG$282,35,0)</f>
        <v>45412</v>
      </c>
      <c r="I266" s="22">
        <f>VLOOKUP($A266,'[1]2024'!$F$3:$DG$282,37,0)</f>
        <v>10860000</v>
      </c>
      <c r="J266" s="6" t="str">
        <f>VLOOKUP($A266,'[1]2024'!$F$3:$DG$282,42,0)</f>
        <v>17 17. Contrato de Prestación de Servicios</v>
      </c>
      <c r="K266" s="6" t="str">
        <f>VLOOKUP($A266,'[1]2024'!$F$3:$DG$282,44,0)</f>
        <v xml:space="preserve">31 31-Servicios Profesionales </v>
      </c>
      <c r="L266" s="17" t="str">
        <f>VLOOKUP($A266,'[1]2024'!$F$3:$DG$282,50,0)</f>
        <v>PRESTAR LOS SERVICIOS PROFESIONALES PARA APOYAR LA IMPLEMENTACION DE ACTIVIDADES PEDAGOGICAS Y DE TRANSFORMACION CULTURAL EN EL MARCO DE LA ESTRATEGIA DE SENSIBILIZACION, EDUCACION Y FORMACION EN PROTECCION Y BIENESTAR ANIMAL, INCLUYENDO AMBITO EN EL DISTRITO Insttuto Dlstrital de Proteccidn y Bienesta-Animal Fecha: 2024-02-20,11:00:11 Radicaao: 2024BAIE00009'4 iiiiiiiiiiiiiiihiiiiiiiiiiiiiiiiiiiiiiiiiiiiiiiiiiiin Cod Depend»ncla: Fol: 1 Tipo Documental: Solicitud Remltente Subdireccibn do Ccltura Cuidadana y Gesi Deslho: CONTRACTUAL Anexos: 1 LAS ACCIONES EN RECREODEPORTIVO, TERRITORIO DEL CAPITAL.</v>
      </c>
      <c r="M266" s="8" t="str">
        <f>VLOOKUP($A266,'[1]2024'!$F$3:$DG$282,52,0)</f>
        <v>SUBDIRECCION CULTURA CIUDADANA Y GESTION DEL CONOCIMIENTO</v>
      </c>
      <c r="N266" s="8" t="str">
        <f>VLOOKUP($A266,'[1]2024'!$F$3:$DG$282,29,0)</f>
        <v>https://community.secop.gov.co/Public/Tendering/OpportunityDetail/Index?noticeUID=CO1.NTC.5721971&amp;isFromPublicArea=True&amp;isModal=False</v>
      </c>
    </row>
    <row r="267" spans="1:14" ht="30" customHeight="1" x14ac:dyDescent="0.25">
      <c r="A267" s="8">
        <v>236</v>
      </c>
      <c r="B267" s="8">
        <v>2023</v>
      </c>
      <c r="C267" s="8" t="s">
        <v>139</v>
      </c>
      <c r="D267" s="11" t="s">
        <v>140</v>
      </c>
      <c r="E267" s="15">
        <v>44960</v>
      </c>
      <c r="F267" s="8" t="s">
        <v>92</v>
      </c>
      <c r="G267" s="8">
        <v>11</v>
      </c>
      <c r="H267" s="26">
        <v>45297</v>
      </c>
      <c r="I267" s="22">
        <v>33200000</v>
      </c>
      <c r="J267" s="6" t="s">
        <v>18</v>
      </c>
      <c r="K267" s="6" t="s">
        <v>141</v>
      </c>
      <c r="L267" s="17" t="s">
        <v>142</v>
      </c>
      <c r="M267" s="8" t="s">
        <v>125</v>
      </c>
      <c r="N267" s="8" t="s">
        <v>143</v>
      </c>
    </row>
    <row r="268" spans="1:14" ht="30" customHeight="1" x14ac:dyDescent="0.25">
      <c r="A268" s="8">
        <v>236</v>
      </c>
      <c r="B268" s="8">
        <v>2024</v>
      </c>
      <c r="C268" s="8" t="str">
        <f>VLOOKUP($A268,'[1]2024'!$F$3:$DG$282,2,0)</f>
        <v>PA-236-2024</v>
      </c>
      <c r="D268" s="11" t="str">
        <f>VLOOKUP($A268,'[1]2024'!$F$3:$DG$282,7,0)</f>
        <v>ZULEIMA ANDREA RODRIGUEZ SUAREZ</v>
      </c>
      <c r="E268" s="15">
        <f>VLOOKUP($A268,'[1]2024'!$F$3:$DG$282,30,0)</f>
        <v>45350</v>
      </c>
      <c r="F268" s="8" t="str">
        <f>VLOOKUP($A268,'[1]2024'!$F$3:$DG$282,32,0)</f>
        <v>2 2. Meses</v>
      </c>
      <c r="G268" s="8">
        <f>VLOOKUP($A268,'[1]2024'!$F$3:$DG$282,33,0)</f>
        <v>3</v>
      </c>
      <c r="H268" s="26">
        <f>VLOOKUP($A268,'[1]2024'!$F$3:$DG$282,35,0)</f>
        <v>45412</v>
      </c>
      <c r="I268" s="22">
        <f>VLOOKUP($A268,'[1]2024'!$F$3:$DG$282,37,0)</f>
        <v>10860000</v>
      </c>
      <c r="J268" s="6" t="str">
        <f>VLOOKUP($A268,'[1]2024'!$F$3:$DG$282,42,0)</f>
        <v>17 17. Contrato de Prestación de Servicios</v>
      </c>
      <c r="K268" s="6" t="str">
        <f>VLOOKUP($A268,'[1]2024'!$F$3:$DG$282,44,0)</f>
        <v xml:space="preserve">31 31-Servicios Profesionales </v>
      </c>
      <c r="L268" s="17" t="str">
        <f>VLOOKUP($A268,'[1]2024'!$F$3:$DG$282,50,0)</f>
        <v>PRESTAR LOS SERVICIOS PROFESIONALES PARA APOYAR LA IMPLEMENTACION DE ACTIVIDADES PEDAGOGICAS Y DE TRANSFORMACION CULTURAL EN EL MARCO DE LA ESTRATEGIA DE SENSIBILIZACION, EDUCACION Y FORMACION EN PROTECCION Y BIENESTAR ANIMAL, EN LAS LOCALIDADES DEL DISTRITO CAPITAL.</v>
      </c>
      <c r="M268" s="8" t="str">
        <f>VLOOKUP($A268,'[1]2024'!$F$3:$DG$282,52,0)</f>
        <v>SUBDIRECCION CULTURA CIUDADANA Y GESTION DEL CONOCIMIENTO</v>
      </c>
      <c r="N268" s="8" t="str">
        <f>VLOOKUP($A268,'[1]2024'!$F$3:$DG$282,29,0)</f>
        <v>https://community.secop.gov.co/Public/Tendering/OpportunityDetail/Index?noticeUID=CO1.NTC.5741459&amp;isFromPublicArea=True&amp;isModal=False</v>
      </c>
    </row>
    <row r="269" spans="1:14" ht="30" customHeight="1" x14ac:dyDescent="0.25">
      <c r="A269" s="8">
        <v>239</v>
      </c>
      <c r="B269" s="8">
        <v>2024</v>
      </c>
      <c r="C269" s="8" t="str">
        <f>VLOOKUP($A269,'[1]2024'!$F$3:$DG$282,2,0)</f>
        <v>PA-239-2024</v>
      </c>
      <c r="D269" s="11" t="str">
        <f>VLOOKUP($A269,'[1]2024'!$F$3:$DG$282,7,0)</f>
        <v>ALEJANDRA LOPEZ PACHECO</v>
      </c>
      <c r="E269" s="15">
        <f>VLOOKUP($A269,'[1]2024'!$F$3:$DG$282,30,0)</f>
        <v>45348</v>
      </c>
      <c r="F269" s="8" t="str">
        <f>VLOOKUP($A269,'[1]2024'!$F$3:$DG$282,32,0)</f>
        <v>2 2. Meses</v>
      </c>
      <c r="G269" s="8">
        <f>VLOOKUP($A269,'[1]2024'!$F$3:$DG$282,33,0)</f>
        <v>3</v>
      </c>
      <c r="H269" s="26">
        <f>VLOOKUP($A269,'[1]2024'!$F$3:$DG$282,35,0)</f>
        <v>45412</v>
      </c>
      <c r="I269" s="22">
        <f>VLOOKUP($A269,'[1]2024'!$F$3:$DG$282,37,0)</f>
        <v>9858975</v>
      </c>
      <c r="J269" s="6" t="str">
        <f>VLOOKUP($A269,'[1]2024'!$F$3:$DG$282,42,0)</f>
        <v>17 17. Contrato de Prestación de Servicios</v>
      </c>
      <c r="K269" s="6" t="str">
        <f>VLOOKUP($A269,'[1]2024'!$F$3:$DG$282,44,0)</f>
        <v xml:space="preserve">31 31-Servicios Profesionales </v>
      </c>
      <c r="L269" s="17" t="str">
        <f>VLOOKUP($A269,'[1]2024'!$F$3:$DG$282,50,0)</f>
        <v>PRESTAR LOS SERVICIOS PROFESIONALES VETERINARIOS PARA EJECUTAR LAS ACTIVIDADES DEFINIDAS PARA EL ADECUADO DESARROLLO DEL PROGRAMA DE ADOPCIONES Y HOGARES DE PASO DEL INSTITUTO DISTRITAL DE PROTECCltiN Y BIENESTAR ANIMAL</v>
      </c>
      <c r="M269" s="8" t="str">
        <f>VLOOKUP($A269,'[1]2024'!$F$3:$DG$282,52,0)</f>
        <v>SUBDIRECCIÓN DE ATENCION A LA FAUNA</v>
      </c>
      <c r="N269" s="8" t="str">
        <f>VLOOKUP($A269,'[1]2024'!$F$3:$DG$282,29,0)</f>
        <v>https://community.secop.gov.co/Public/Tendering/OpportunityDetail/Index?noticeUID=CO1.NTC.5729905&amp;isFromPublicArea=True&amp;isModal=False</v>
      </c>
    </row>
    <row r="270" spans="1:14" ht="30" customHeight="1" x14ac:dyDescent="0.25">
      <c r="A270" s="8">
        <v>240</v>
      </c>
      <c r="B270" s="8">
        <v>2024</v>
      </c>
      <c r="C270" s="8" t="str">
        <f>VLOOKUP($A270,'[1]2024'!$F$3:$DG$282,2,0)</f>
        <v>PA-240-2024</v>
      </c>
      <c r="D270" s="11" t="str">
        <f>VLOOKUP($A270,'[1]2024'!$F$3:$DG$282,7,0)</f>
        <v>MABEL PAOLA LARA LAGUNA</v>
      </c>
      <c r="E270" s="15">
        <f>VLOOKUP($A270,'[1]2024'!$F$3:$DG$282,30,0)</f>
        <v>45350</v>
      </c>
      <c r="F270" s="8" t="str">
        <f>VLOOKUP($A270,'[1]2024'!$F$3:$DG$282,32,0)</f>
        <v>2 2. Meses</v>
      </c>
      <c r="G270" s="8">
        <f>VLOOKUP($A270,'[1]2024'!$F$3:$DG$282,33,0)</f>
        <v>3</v>
      </c>
      <c r="H270" s="26">
        <f>VLOOKUP($A270,'[1]2024'!$F$3:$DG$282,35,0)</f>
        <v>45412</v>
      </c>
      <c r="I270" s="22">
        <f>VLOOKUP($A270,'[1]2024'!$F$3:$DG$282,37,0)</f>
        <v>6197070</v>
      </c>
      <c r="J270" s="6" t="str">
        <f>VLOOKUP($A270,'[1]2024'!$F$3:$DG$282,42,0)</f>
        <v>17 17. Contrato de Prestación de Servicios</v>
      </c>
      <c r="K270" s="6" t="str">
        <f>VLOOKUP($A270,'[1]2024'!$F$3:$DG$282,44,0)</f>
        <v xml:space="preserve">33 33-Servicios Apoyo a la Gestion de la Entidad (servicios administrativos) </v>
      </c>
      <c r="L270" s="17" t="str">
        <f>VLOOKUP($A270,'[1]2024'!$F$3:$DG$282,50,0)</f>
        <v>PRESTAR LOS SERVICIOS DE APOYO QUE SE REQUIERAN PARA LA ATENCION DE LOS CANINOS Y FELINOS INGRESADOS AL PROCEDIMIENTO DE ESTERILIZACION EN EL PUNTO FIJO DE ESTERILIZACldN DE LA UNIDAD DE CUIDADO ANIMAL</v>
      </c>
      <c r="M270" s="8" t="str">
        <f>VLOOKUP($A270,'[1]2024'!$F$3:$DG$282,52,0)</f>
        <v>SUBDIRECCIÓN DE ATENCION A LA FAUNA</v>
      </c>
      <c r="N270" s="8" t="str">
        <f>VLOOKUP($A270,'[1]2024'!$F$3:$DG$282,29,0)</f>
        <v>https://community.secop.gov.co/Public/Tendering/ContractNoticePhases/View?PPI=CO1.PPI.30193841&amp;isFromPublicArea=True&amp;isModal=False</v>
      </c>
    </row>
    <row r="271" spans="1:14" ht="30" customHeight="1" x14ac:dyDescent="0.25">
      <c r="A271" s="8">
        <v>244</v>
      </c>
      <c r="B271" s="8">
        <v>2024</v>
      </c>
      <c r="C271" s="8" t="str">
        <f>VLOOKUP($A271,'[1]2024'!$F$3:$DG$282,2,0)</f>
        <v>PA-244-2024</v>
      </c>
      <c r="D271" s="11" t="str">
        <f>VLOOKUP($A271,'[1]2024'!$F$3:$DG$282,7,0)</f>
        <v>ADRIANA CRISTINA OCHOA CARRENO</v>
      </c>
      <c r="E271" s="15">
        <f>VLOOKUP($A271,'[1]2024'!$F$3:$DG$282,30,0)</f>
        <v>45348</v>
      </c>
      <c r="F271" s="8" t="str">
        <f>VLOOKUP($A271,'[1]2024'!$F$3:$DG$282,32,0)</f>
        <v>2 2. Meses</v>
      </c>
      <c r="G271" s="8">
        <f>VLOOKUP($A271,'[1]2024'!$F$3:$DG$282,33,0)</f>
        <v>3</v>
      </c>
      <c r="H271" s="26">
        <f>VLOOKUP($A271,'[1]2024'!$F$3:$DG$282,35,0)</f>
        <v>45412</v>
      </c>
      <c r="I271" s="22">
        <f>VLOOKUP($A271,'[1]2024'!$F$3:$DG$282,37,0)</f>
        <v>10860000</v>
      </c>
      <c r="J271" s="6" t="str">
        <f>VLOOKUP($A271,'[1]2024'!$F$3:$DG$282,42,0)</f>
        <v>17 17. Contrato de Prestación de Servicios</v>
      </c>
      <c r="K271" s="6" t="str">
        <f>VLOOKUP($A271,'[1]2024'!$F$3:$DG$282,44,0)</f>
        <v xml:space="preserve">31 31-Servicios Profesionales </v>
      </c>
      <c r="L271" s="17" t="str">
        <f>VLOOKUP($A271,'[1]2024'!$F$3:$DG$282,50,0)</f>
        <v>PRESTAR LOS SERVICIOS PROFESIONALES PARA APOYAR LA IMPLEMENTACION DE ACTIVIDADES PEDAGOGICAS Y DE TRANSFORMACION CULTURAL EN EL MARCO DE LA ESTRATEGIA DE SENSIBILIZACION, EDUCACION Y FORMACION EN PROTECCION Y BIENESTAR ANIMAL, EN LAS LOCALIDADES DEL DISTRITO CAPITAL.</v>
      </c>
      <c r="M271" s="8" t="str">
        <f>VLOOKUP($A271,'[1]2024'!$F$3:$DG$282,52,0)</f>
        <v>SUBDIRECCION CULTURA CIUDADANA Y GESTION DEL CONOCIMIENTO</v>
      </c>
      <c r="N271" s="8" t="str">
        <f>VLOOKUP($A271,'[1]2024'!$F$3:$DG$282,29,0)</f>
        <v>https://community.secop.gov.co/Public/Tendering/OpportunityDetail/Index?noticeUID=CO1.NTC.5730670&amp;isFromPublicArea=True&amp;isModal=False</v>
      </c>
    </row>
    <row r="272" spans="1:14" ht="30" customHeight="1" x14ac:dyDescent="0.25">
      <c r="A272" s="8">
        <v>246</v>
      </c>
      <c r="B272" s="8">
        <v>2024</v>
      </c>
      <c r="C272" s="8" t="str">
        <f>VLOOKUP($A272,'[1]2024'!$F$3:$DG$282,2,0)</f>
        <v>PA-246-2024</v>
      </c>
      <c r="D272" s="11" t="str">
        <f>VLOOKUP($A272,'[1]2024'!$F$3:$DG$282,7,0)</f>
        <v>GUILLERMO ADOLFO BERNAL PEDRAZA</v>
      </c>
      <c r="E272" s="15">
        <f>VLOOKUP($A272,'[1]2024'!$F$3:$DG$282,30,0)</f>
        <v>45348</v>
      </c>
      <c r="F272" s="8" t="str">
        <f>VLOOKUP($A272,'[1]2024'!$F$3:$DG$282,32,0)</f>
        <v>2 2. Meses</v>
      </c>
      <c r="G272" s="8">
        <f>VLOOKUP($A272,'[1]2024'!$F$3:$DG$282,33,0)</f>
        <v>3</v>
      </c>
      <c r="H272" s="26">
        <f>VLOOKUP($A272,'[1]2024'!$F$3:$DG$282,35,0)</f>
        <v>45412</v>
      </c>
      <c r="I272" s="22">
        <f>VLOOKUP($A272,'[1]2024'!$F$3:$DG$282,37,0)</f>
        <v>11700000</v>
      </c>
      <c r="J272" s="6" t="str">
        <f>VLOOKUP($A272,'[1]2024'!$F$3:$DG$282,42,0)</f>
        <v>17 17. Contrato de Prestación de Servicios</v>
      </c>
      <c r="K272" s="6" t="str">
        <f>VLOOKUP($A272,'[1]2024'!$F$3:$DG$282,44,0)</f>
        <v xml:space="preserve">31 31-Servicios Profesionales </v>
      </c>
      <c r="L272" s="17" t="str">
        <f>VLOOKUP($A272,'[1]2024'!$F$3:$DG$282,50,0)</f>
        <v>PRESTAR LOS SERVICIOS PROFESIONALES PARA APOYAR LA EJECUCION DE LAS ACCIONES DE LA ESTRATEGIA DE SENSIBILIZACION. EDUCACION Y FORMACION MEDIANTE EL DESARROLLO DE HERRAMIENTAS DE INFORMACION Y APRENDIZAJE DIGITALES Y VIRTUALES QUE SEAN REQUERIDOS EN EL MARCO DE LA IMPLEMENTACION DE ESTRATEGIAS DE CULTURA Y PARTICIPACION CIUDADANA PARA LA PROTECCION Y BIENESTAR ANIMAL.</v>
      </c>
      <c r="M272" s="8" t="str">
        <f>VLOOKUP($A272,'[1]2024'!$F$3:$DG$282,52,0)</f>
        <v>SUBDIRECCION CULTURA CIUDADANA Y GESTION DEL CONOCIMIENTO</v>
      </c>
      <c r="N272" s="8" t="str">
        <f>VLOOKUP($A272,'[1]2024'!$F$3:$DG$282,29,0)</f>
        <v>https://community.secop.gov.co/Public/Tendering/OpportunityDetail/Index?noticeUID=CO1.NTC.5732411&amp;isFromPublicArea=True&amp;isModal=False</v>
      </c>
    </row>
    <row r="273" spans="1:14" ht="30" customHeight="1" x14ac:dyDescent="0.25">
      <c r="A273" s="8">
        <v>247</v>
      </c>
      <c r="B273" s="8">
        <v>2024</v>
      </c>
      <c r="C273" s="8" t="str">
        <f>VLOOKUP($A273,'[1]2024'!$F$3:$DG$282,2,0)</f>
        <v>PA-247-2024</v>
      </c>
      <c r="D273" s="11" t="str">
        <f>VLOOKUP($A273,'[1]2024'!$F$3:$DG$282,7,0)</f>
        <v>ANGELA FLOREZ MARIÑO</v>
      </c>
      <c r="E273" s="15">
        <f>VLOOKUP($A273,'[1]2024'!$F$3:$DG$282,30,0)</f>
        <v>45349</v>
      </c>
      <c r="F273" s="8" t="str">
        <f>VLOOKUP($A273,'[1]2024'!$F$3:$DG$282,32,0)</f>
        <v>2 2. Meses</v>
      </c>
      <c r="G273" s="8">
        <f>VLOOKUP($A273,'[1]2024'!$F$3:$DG$282,33,0)</f>
        <v>3</v>
      </c>
      <c r="H273" s="26">
        <f>VLOOKUP($A273,'[1]2024'!$F$3:$DG$282,35,0)</f>
        <v>45412</v>
      </c>
      <c r="I273" s="22">
        <f>VLOOKUP($A273,'[1]2024'!$F$3:$DG$282,37,0)</f>
        <v>12498000</v>
      </c>
      <c r="J273" s="6" t="str">
        <f>VLOOKUP($A273,'[1]2024'!$F$3:$DG$282,42,0)</f>
        <v>17 17. Contrato de Prestación de Servicios</v>
      </c>
      <c r="K273" s="6" t="str">
        <f>VLOOKUP($A273,'[1]2024'!$F$3:$DG$282,44,0)</f>
        <v xml:space="preserve">31 31-Servicios Profesionales </v>
      </c>
      <c r="L273" s="17" t="str">
        <f>VLOOKUP($A273,'[1]2024'!$F$3:$DG$282,50,0)</f>
        <v>PRESTAR LOS SERVICIOS PROFESION PARA LA ELABORACION DEL DIAGNOSTICO DE NECESIDADES DE PRODUCCION DE INVESTIGACION Y GESTION DEL CONOCIMIENTO DE LA AREAS INSTITUCIONALES Y EL FORTALECIMIENTO DE LOS PROCESOS DE GESTION DEL CONOCIMIENTO.</v>
      </c>
      <c r="M273" s="8" t="str">
        <f>VLOOKUP($A273,'[1]2024'!$F$3:$DG$282,52,0)</f>
        <v>SUBDIRECCION CULTURA CIUDADANA Y GESTION DEL CONOCIMIENTO</v>
      </c>
      <c r="N273" s="8" t="str">
        <f>VLOOKUP($A273,'[1]2024'!$F$3:$DG$282,29,0)</f>
        <v>https://community.secop.gov.co/Public/Tendering/OpportunityDetail/Index?noticeUID=CO1.NTC.5736678&amp;isFromPublicArea=True&amp;isModal=False</v>
      </c>
    </row>
    <row r="274" spans="1:14" ht="30" customHeight="1" x14ac:dyDescent="0.25">
      <c r="A274" s="8">
        <v>250</v>
      </c>
      <c r="B274" s="8">
        <v>2024</v>
      </c>
      <c r="C274" s="8" t="str">
        <f>VLOOKUP($A274,'[1]2024'!$F$3:$DG$282,2,0)</f>
        <v>PA-250-2024</v>
      </c>
      <c r="D274" s="11" t="str">
        <f>VLOOKUP($A274,'[1]2024'!$F$3:$DG$282,7,0)</f>
        <v>CARLOS ALBERTO CANON DE ROMERO</v>
      </c>
      <c r="E274" s="15">
        <f>VLOOKUP($A274,'[1]2024'!$F$3:$DG$282,30,0)</f>
        <v>45350</v>
      </c>
      <c r="F274" s="8" t="str">
        <f>VLOOKUP($A274,'[1]2024'!$F$3:$DG$282,32,0)</f>
        <v>2 2. Meses</v>
      </c>
      <c r="G274" s="8">
        <f>VLOOKUP($A274,'[1]2024'!$F$3:$DG$282,33,0)</f>
        <v>3</v>
      </c>
      <c r="H274" s="26">
        <f>VLOOKUP($A274,'[1]2024'!$F$3:$DG$282,35,0)</f>
        <v>45412</v>
      </c>
      <c r="I274" s="22">
        <f>VLOOKUP($A274,'[1]2024'!$F$3:$DG$282,37,0)</f>
        <v>14333333</v>
      </c>
      <c r="J274" s="6" t="str">
        <f>VLOOKUP($A274,'[1]2024'!$F$3:$DG$282,42,0)</f>
        <v>17 17. Contrato de Prestación de Servicios</v>
      </c>
      <c r="K274" s="6" t="str">
        <f>VLOOKUP($A274,'[1]2024'!$F$3:$DG$282,44,0)</f>
        <v xml:space="preserve">31 31-Servicios Profesionales </v>
      </c>
      <c r="L274" s="17" t="str">
        <f>VLOOKUP($A274,'[1]2024'!$F$3:$DG$282,50,0)</f>
        <v>PRESTAR LOS SERVICIOS PROFESIONALES PARA APOYAR LAS ACTIVIDADES PROPIAS DE EVALUACION Y SEGUIMIENTO DE LOS PROC&amp;SOS QUE SE DESARROLLAN AL INTERIOR DEL INSTITUTO DISTRITAL DE PROTECCION Y BIENESTAR ANIMAL, ENFOCADO EN LA AUDITORIA A SISTEMAS DE INFORMACION Y DE TECNOLOGIA, TENIENDO EN CUENTA CADA UNO DE LOS ROLES DE CONTROL INTERNO.”</v>
      </c>
      <c r="M274" s="8" t="str">
        <f>VLOOKUP($A274,'[1]2024'!$F$3:$DG$282,52,0)</f>
        <v>OFICINA ASESORA DE CONTROL INTERNO</v>
      </c>
      <c r="N274" s="8" t="str">
        <f>VLOOKUP($A274,'[1]2024'!$F$3:$DG$282,29,0)</f>
        <v>https://community.secop.gov.co/Public/Tendering/OpportunityDetail/Index?noticeUID=CO1.NTC.5746849&amp;isFromPublicArea=True&amp;isModal=False</v>
      </c>
    </row>
    <row r="275" spans="1:14" ht="30" customHeight="1" x14ac:dyDescent="0.25">
      <c r="A275" s="8">
        <v>275</v>
      </c>
      <c r="B275" s="8">
        <v>2023</v>
      </c>
      <c r="C275" s="8" t="s">
        <v>144</v>
      </c>
      <c r="D275" s="11" t="s">
        <v>145</v>
      </c>
      <c r="E275" s="15">
        <v>44999</v>
      </c>
      <c r="F275" s="8" t="s">
        <v>17</v>
      </c>
      <c r="G275" s="8">
        <v>286</v>
      </c>
      <c r="H275" s="26">
        <v>45290</v>
      </c>
      <c r="I275" s="22">
        <v>24590067</v>
      </c>
      <c r="J275" s="6" t="s">
        <v>18</v>
      </c>
      <c r="K275" s="6" t="s">
        <v>25</v>
      </c>
      <c r="L275" s="17" t="s">
        <v>146</v>
      </c>
      <c r="M275" s="8" t="s">
        <v>21</v>
      </c>
      <c r="N275" s="8" t="s">
        <v>147</v>
      </c>
    </row>
    <row r="276" spans="1:14" ht="30" customHeight="1" x14ac:dyDescent="0.25">
      <c r="A276" s="8">
        <v>277</v>
      </c>
      <c r="B276" s="8">
        <v>2023</v>
      </c>
      <c r="C276" s="8" t="s">
        <v>148</v>
      </c>
      <c r="D276" s="11" t="s">
        <v>149</v>
      </c>
      <c r="E276" s="15">
        <v>44987</v>
      </c>
      <c r="F276" s="8" t="s">
        <v>17</v>
      </c>
      <c r="G276" s="8">
        <v>265</v>
      </c>
      <c r="H276" s="26">
        <v>45260</v>
      </c>
      <c r="I276" s="22">
        <v>10886200</v>
      </c>
      <c r="J276" s="6" t="s">
        <v>18</v>
      </c>
      <c r="K276" s="6" t="s">
        <v>141</v>
      </c>
      <c r="L276" s="17" t="s">
        <v>150</v>
      </c>
      <c r="M276" s="8" t="s">
        <v>21</v>
      </c>
      <c r="N276" s="8" t="s">
        <v>151</v>
      </c>
    </row>
    <row r="277" spans="1:14" ht="30" customHeight="1" x14ac:dyDescent="0.25">
      <c r="A277" s="8">
        <v>278</v>
      </c>
      <c r="B277" s="8">
        <v>2023</v>
      </c>
      <c r="C277" s="8" t="s">
        <v>152</v>
      </c>
      <c r="D277" s="11" t="s">
        <v>153</v>
      </c>
      <c r="E277" s="15">
        <v>44984</v>
      </c>
      <c r="F277" s="8" t="s">
        <v>17</v>
      </c>
      <c r="G277" s="8">
        <v>305</v>
      </c>
      <c r="H277" s="26">
        <v>45290</v>
      </c>
      <c r="I277" s="22">
        <v>25438000</v>
      </c>
      <c r="J277" s="6" t="s">
        <v>18</v>
      </c>
      <c r="K277" s="6" t="s">
        <v>25</v>
      </c>
      <c r="L277" s="17" t="s">
        <v>154</v>
      </c>
      <c r="M277" s="8" t="s">
        <v>21</v>
      </c>
      <c r="N277" s="8" t="s">
        <v>155</v>
      </c>
    </row>
    <row r="278" spans="1:14" ht="30" customHeight="1" x14ac:dyDescent="0.25">
      <c r="A278" s="8">
        <v>287</v>
      </c>
      <c r="B278" s="8">
        <v>2023</v>
      </c>
      <c r="C278" s="8" t="s">
        <v>156</v>
      </c>
      <c r="D278" s="11" t="s">
        <v>157</v>
      </c>
      <c r="E278" s="15">
        <v>45007</v>
      </c>
      <c r="F278" s="8" t="s">
        <v>92</v>
      </c>
      <c r="G278" s="8">
        <v>10</v>
      </c>
      <c r="H278" s="26">
        <v>45314</v>
      </c>
      <c r="I278" s="22">
        <v>35000000</v>
      </c>
      <c r="J278" s="6" t="s">
        <v>18</v>
      </c>
      <c r="K278" s="6" t="s">
        <v>141</v>
      </c>
      <c r="L278" s="17" t="s">
        <v>158</v>
      </c>
      <c r="M278" s="8" t="s">
        <v>125</v>
      </c>
      <c r="N278" s="8" t="s">
        <v>159</v>
      </c>
    </row>
    <row r="279" spans="1:14" ht="30" customHeight="1" x14ac:dyDescent="0.25">
      <c r="A279" s="8">
        <v>290</v>
      </c>
      <c r="B279" s="8">
        <v>2023</v>
      </c>
      <c r="C279" s="8" t="s">
        <v>163</v>
      </c>
      <c r="D279" s="11" t="s">
        <v>164</v>
      </c>
      <c r="E279" s="15">
        <v>45009</v>
      </c>
      <c r="F279" s="8" t="s">
        <v>17</v>
      </c>
      <c r="G279" s="8">
        <v>278</v>
      </c>
      <c r="H279" s="26">
        <v>45291</v>
      </c>
      <c r="I279" s="22">
        <v>52933334</v>
      </c>
      <c r="J279" s="6" t="s">
        <v>18</v>
      </c>
      <c r="K279" s="6" t="s">
        <v>19</v>
      </c>
      <c r="L279" s="17" t="s">
        <v>165</v>
      </c>
      <c r="M279" s="8" t="s">
        <v>76</v>
      </c>
      <c r="N279" s="8" t="s">
        <v>166</v>
      </c>
    </row>
    <row r="280" spans="1:14" ht="30" customHeight="1" x14ac:dyDescent="0.25">
      <c r="A280" s="8">
        <v>296</v>
      </c>
      <c r="B280" s="8">
        <v>2023</v>
      </c>
      <c r="C280" s="8" t="s">
        <v>167</v>
      </c>
      <c r="D280" s="11" t="s">
        <v>168</v>
      </c>
      <c r="E280" s="15">
        <v>45030</v>
      </c>
      <c r="F280" s="8" t="s">
        <v>92</v>
      </c>
      <c r="G280" s="8">
        <v>11</v>
      </c>
      <c r="H280" s="26">
        <v>45370</v>
      </c>
      <c r="I280" s="22">
        <v>37700000</v>
      </c>
      <c r="J280" s="6" t="s">
        <v>18</v>
      </c>
      <c r="K280" s="6" t="s">
        <v>141</v>
      </c>
      <c r="L280" s="17" t="s">
        <v>169</v>
      </c>
      <c r="M280" s="8" t="s">
        <v>21</v>
      </c>
      <c r="N280" s="8" t="s">
        <v>170</v>
      </c>
    </row>
    <row r="281" spans="1:14" ht="30" customHeight="1" x14ac:dyDescent="0.25">
      <c r="A281" s="8">
        <v>300</v>
      </c>
      <c r="B281" s="8">
        <v>2023</v>
      </c>
      <c r="C281" s="8" t="s">
        <v>171</v>
      </c>
      <c r="D281" s="11" t="s">
        <v>172</v>
      </c>
      <c r="E281" s="15">
        <v>45027</v>
      </c>
      <c r="F281" s="8" t="s">
        <v>92</v>
      </c>
      <c r="G281" s="8">
        <v>9</v>
      </c>
      <c r="H281" s="26">
        <v>45303</v>
      </c>
      <c r="I281" s="22">
        <v>588853750</v>
      </c>
      <c r="J281" s="6" t="s">
        <v>18</v>
      </c>
      <c r="K281" s="6" t="s">
        <v>141</v>
      </c>
      <c r="L281" s="17" t="s">
        <v>173</v>
      </c>
      <c r="M281" s="8" t="s">
        <v>125</v>
      </c>
      <c r="N281" s="8" t="s">
        <v>174</v>
      </c>
    </row>
    <row r="282" spans="1:14" ht="30" customHeight="1" x14ac:dyDescent="0.25">
      <c r="A282" s="8">
        <v>301</v>
      </c>
      <c r="B282" s="8">
        <v>2023</v>
      </c>
      <c r="C282" s="8" t="s">
        <v>175</v>
      </c>
      <c r="D282" s="11" t="s">
        <v>176</v>
      </c>
      <c r="E282" s="15">
        <v>45027</v>
      </c>
      <c r="F282" s="8" t="s">
        <v>92</v>
      </c>
      <c r="G282" s="8">
        <v>9</v>
      </c>
      <c r="H282" s="26">
        <v>45303</v>
      </c>
      <c r="I282" s="22">
        <v>1766561250</v>
      </c>
      <c r="J282" s="6" t="s">
        <v>18</v>
      </c>
      <c r="K282" s="6" t="s">
        <v>141</v>
      </c>
      <c r="L282" s="17" t="s">
        <v>173</v>
      </c>
      <c r="M282" s="8" t="s">
        <v>125</v>
      </c>
      <c r="N282" s="8" t="s">
        <v>174</v>
      </c>
    </row>
    <row r="283" spans="1:14" ht="30" customHeight="1" x14ac:dyDescent="0.25">
      <c r="A283" s="8">
        <v>303</v>
      </c>
      <c r="B283" s="8">
        <v>2023</v>
      </c>
      <c r="C283" s="8" t="s">
        <v>177</v>
      </c>
      <c r="D283" s="11" t="s">
        <v>178</v>
      </c>
      <c r="E283" s="15">
        <v>45034</v>
      </c>
      <c r="F283" s="8" t="s">
        <v>92</v>
      </c>
      <c r="G283" s="8">
        <v>8</v>
      </c>
      <c r="H283" s="26">
        <v>45278</v>
      </c>
      <c r="I283" s="22">
        <v>21622300</v>
      </c>
      <c r="J283" s="6" t="s">
        <v>18</v>
      </c>
      <c r="K283" s="6" t="s">
        <v>25</v>
      </c>
      <c r="L283" s="17" t="s">
        <v>179</v>
      </c>
      <c r="M283" s="8" t="s">
        <v>21</v>
      </c>
      <c r="N283" s="8" t="s">
        <v>180</v>
      </c>
    </row>
    <row r="284" spans="1:14" ht="30" customHeight="1" x14ac:dyDescent="0.25">
      <c r="A284" s="8">
        <v>304</v>
      </c>
      <c r="B284" s="8">
        <v>2023</v>
      </c>
      <c r="C284" s="8" t="s">
        <v>181</v>
      </c>
      <c r="D284" s="11" t="s">
        <v>182</v>
      </c>
      <c r="E284" s="15">
        <v>45033</v>
      </c>
      <c r="F284" s="8" t="s">
        <v>92</v>
      </c>
      <c r="G284" s="8">
        <v>10</v>
      </c>
      <c r="H284" s="26">
        <v>45339</v>
      </c>
      <c r="I284" s="22">
        <v>784000000</v>
      </c>
      <c r="J284" s="6" t="s">
        <v>18</v>
      </c>
      <c r="K284" s="6" t="s">
        <v>183</v>
      </c>
      <c r="L284" s="17" t="s">
        <v>184</v>
      </c>
      <c r="M284" s="8" t="s">
        <v>21</v>
      </c>
      <c r="N284" s="8" t="s">
        <v>185</v>
      </c>
    </row>
    <row r="285" spans="1:14" ht="30" customHeight="1" x14ac:dyDescent="0.25">
      <c r="A285" s="8">
        <v>305</v>
      </c>
      <c r="B285" s="8">
        <v>2023</v>
      </c>
      <c r="C285" s="8" t="s">
        <v>186</v>
      </c>
      <c r="D285" s="11" t="s">
        <v>187</v>
      </c>
      <c r="E285" s="15">
        <v>45034</v>
      </c>
      <c r="F285" s="8" t="s">
        <v>92</v>
      </c>
      <c r="G285" s="8">
        <v>11</v>
      </c>
      <c r="H285" s="26">
        <v>45377</v>
      </c>
      <c r="I285" s="22">
        <v>25344000</v>
      </c>
      <c r="J285" s="6" t="s">
        <v>18</v>
      </c>
      <c r="K285" s="6" t="s">
        <v>141</v>
      </c>
      <c r="L285" s="17" t="s">
        <v>188</v>
      </c>
      <c r="M285" s="8" t="s">
        <v>125</v>
      </c>
      <c r="N285" s="8" t="s">
        <v>189</v>
      </c>
    </row>
    <row r="286" spans="1:14" ht="30" customHeight="1" x14ac:dyDescent="0.25">
      <c r="A286" s="8">
        <v>306</v>
      </c>
      <c r="B286" s="8">
        <v>2023</v>
      </c>
      <c r="C286" s="8" t="s">
        <v>190</v>
      </c>
      <c r="D286" s="11" t="s">
        <v>191</v>
      </c>
      <c r="E286" s="15">
        <v>45077</v>
      </c>
      <c r="F286" s="8" t="s">
        <v>92</v>
      </c>
      <c r="G286" s="8">
        <v>24</v>
      </c>
      <c r="H286" s="26">
        <v>45807</v>
      </c>
      <c r="I286" s="22">
        <v>0</v>
      </c>
      <c r="J286" s="6" t="s">
        <v>192</v>
      </c>
      <c r="K286" s="6" t="s">
        <v>193</v>
      </c>
      <c r="L286" s="17" t="s">
        <v>194</v>
      </c>
      <c r="M286" s="8" t="s">
        <v>21</v>
      </c>
      <c r="N286" s="8" t="s">
        <v>195</v>
      </c>
    </row>
    <row r="287" spans="1:14" ht="30" customHeight="1" x14ac:dyDescent="0.25">
      <c r="A287" s="8">
        <v>307</v>
      </c>
      <c r="B287" s="8">
        <v>2023</v>
      </c>
      <c r="C287" s="8" t="s">
        <v>196</v>
      </c>
      <c r="D287" s="11" t="s">
        <v>197</v>
      </c>
      <c r="E287" s="15">
        <v>45097</v>
      </c>
      <c r="F287" s="8" t="s">
        <v>92</v>
      </c>
      <c r="G287" s="8">
        <v>24</v>
      </c>
      <c r="H287" s="26">
        <v>45827</v>
      </c>
      <c r="I287" s="22">
        <v>0</v>
      </c>
      <c r="J287" s="6" t="s">
        <v>192</v>
      </c>
      <c r="K287" s="6" t="s">
        <v>193</v>
      </c>
      <c r="L287" s="17" t="s">
        <v>198</v>
      </c>
      <c r="M287" s="8" t="s">
        <v>21</v>
      </c>
      <c r="N287" s="8" t="s">
        <v>199</v>
      </c>
    </row>
    <row r="288" spans="1:14" ht="30" customHeight="1" x14ac:dyDescent="0.25">
      <c r="A288" s="8">
        <v>309</v>
      </c>
      <c r="B288" s="8">
        <v>2023</v>
      </c>
      <c r="C288" s="8" t="s">
        <v>200</v>
      </c>
      <c r="D288" s="11" t="s">
        <v>160</v>
      </c>
      <c r="E288" s="15">
        <v>45037</v>
      </c>
      <c r="F288" s="8" t="s">
        <v>92</v>
      </c>
      <c r="G288" s="8">
        <v>11</v>
      </c>
      <c r="H288" s="26">
        <v>45375</v>
      </c>
      <c r="I288" s="22">
        <v>21000000</v>
      </c>
      <c r="J288" s="6" t="s">
        <v>161</v>
      </c>
      <c r="K288" s="6" t="s">
        <v>162</v>
      </c>
      <c r="L288" s="17" t="s">
        <v>201</v>
      </c>
      <c r="M288" s="8" t="s">
        <v>125</v>
      </c>
      <c r="N288" s="8" t="s">
        <v>202</v>
      </c>
    </row>
    <row r="289" spans="1:14" ht="30" customHeight="1" x14ac:dyDescent="0.25">
      <c r="A289" s="8">
        <v>312</v>
      </c>
      <c r="B289" s="8">
        <v>2023</v>
      </c>
      <c r="C289" s="8" t="s">
        <v>203</v>
      </c>
      <c r="D289" s="11" t="s">
        <v>204</v>
      </c>
      <c r="E289" s="15">
        <v>45058</v>
      </c>
      <c r="F289" s="8" t="s">
        <v>92</v>
      </c>
      <c r="G289" s="8">
        <v>9</v>
      </c>
      <c r="H289" s="26">
        <v>45351</v>
      </c>
      <c r="I289" s="22">
        <v>471562551</v>
      </c>
      <c r="J289" s="6" t="s">
        <v>18</v>
      </c>
      <c r="K289" s="6" t="s">
        <v>205</v>
      </c>
      <c r="L289" s="17" t="s">
        <v>206</v>
      </c>
      <c r="M289" s="8" t="s">
        <v>21</v>
      </c>
      <c r="N289" s="8" t="s">
        <v>207</v>
      </c>
    </row>
    <row r="290" spans="1:14" ht="30" customHeight="1" x14ac:dyDescent="0.25">
      <c r="A290" s="8">
        <v>315</v>
      </c>
      <c r="B290" s="8">
        <v>2023</v>
      </c>
      <c r="C290" s="8" t="s">
        <v>208</v>
      </c>
      <c r="D290" s="11" t="s">
        <v>209</v>
      </c>
      <c r="E290" s="15">
        <v>45077</v>
      </c>
      <c r="F290" s="8" t="s">
        <v>92</v>
      </c>
      <c r="G290" s="8">
        <v>6</v>
      </c>
      <c r="H290" s="26">
        <v>45260</v>
      </c>
      <c r="I290" s="22">
        <v>900000000</v>
      </c>
      <c r="J290" s="6" t="s">
        <v>18</v>
      </c>
      <c r="K290" s="6" t="s">
        <v>141</v>
      </c>
      <c r="L290" s="17" t="s">
        <v>210</v>
      </c>
      <c r="M290" s="8" t="s">
        <v>125</v>
      </c>
      <c r="N290" s="8" t="s">
        <v>211</v>
      </c>
    </row>
    <row r="291" spans="1:14" ht="30" customHeight="1" x14ac:dyDescent="0.25">
      <c r="A291" s="8">
        <v>318</v>
      </c>
      <c r="B291" s="8">
        <v>2023</v>
      </c>
      <c r="C291" s="8" t="s">
        <v>212</v>
      </c>
      <c r="D291" s="11" t="s">
        <v>213</v>
      </c>
      <c r="E291" s="15">
        <v>45097</v>
      </c>
      <c r="F291" s="8" t="s">
        <v>17</v>
      </c>
      <c r="G291" s="8">
        <v>366</v>
      </c>
      <c r="H291" s="26">
        <v>45463</v>
      </c>
      <c r="I291" s="22">
        <v>104243243</v>
      </c>
      <c r="J291" s="6" t="s">
        <v>18</v>
      </c>
      <c r="K291" s="6" t="s">
        <v>214</v>
      </c>
      <c r="L291" s="17" t="s">
        <v>215</v>
      </c>
      <c r="M291" s="8" t="s">
        <v>21</v>
      </c>
      <c r="N291" s="8" t="s">
        <v>216</v>
      </c>
    </row>
    <row r="292" spans="1:14" ht="30" customHeight="1" x14ac:dyDescent="0.25">
      <c r="A292" s="8">
        <v>325</v>
      </c>
      <c r="B292" s="8">
        <v>2023</v>
      </c>
      <c r="C292" s="8" t="s">
        <v>217</v>
      </c>
      <c r="D292" s="11" t="s">
        <v>218</v>
      </c>
      <c r="E292" s="15">
        <v>45163</v>
      </c>
      <c r="F292" s="8" t="s">
        <v>92</v>
      </c>
      <c r="G292" s="8">
        <v>10</v>
      </c>
      <c r="H292" s="26">
        <v>45471</v>
      </c>
      <c r="I292" s="22">
        <v>191600000</v>
      </c>
      <c r="J292" s="6" t="s">
        <v>18</v>
      </c>
      <c r="K292" s="6" t="s">
        <v>141</v>
      </c>
      <c r="L292" s="17" t="s">
        <v>219</v>
      </c>
      <c r="M292" s="8" t="s">
        <v>125</v>
      </c>
      <c r="N292" s="8" t="s">
        <v>220</v>
      </c>
    </row>
    <row r="293" spans="1:14" ht="30" customHeight="1" x14ac:dyDescent="0.25">
      <c r="A293" s="8">
        <v>327</v>
      </c>
      <c r="B293" s="8">
        <v>2023</v>
      </c>
      <c r="C293" s="8" t="s">
        <v>221</v>
      </c>
      <c r="D293" s="11" t="s">
        <v>222</v>
      </c>
      <c r="E293" s="15">
        <v>45184</v>
      </c>
      <c r="F293" s="8" t="s">
        <v>17</v>
      </c>
      <c r="G293" s="8">
        <v>105</v>
      </c>
      <c r="H293" s="26">
        <v>45291</v>
      </c>
      <c r="I293" s="22">
        <v>60000000</v>
      </c>
      <c r="J293" s="6" t="s">
        <v>18</v>
      </c>
      <c r="K293" s="6" t="s">
        <v>162</v>
      </c>
      <c r="L293" s="17" t="s">
        <v>223</v>
      </c>
      <c r="M293" s="8" t="s">
        <v>125</v>
      </c>
      <c r="N293" s="8" t="s">
        <v>224</v>
      </c>
    </row>
    <row r="294" spans="1:14" ht="30" customHeight="1" x14ac:dyDescent="0.25">
      <c r="A294" s="8">
        <v>332</v>
      </c>
      <c r="B294" s="8">
        <v>2023</v>
      </c>
      <c r="C294" s="8" t="s">
        <v>225</v>
      </c>
      <c r="D294" s="11" t="s">
        <v>226</v>
      </c>
      <c r="E294" s="15">
        <v>45272</v>
      </c>
      <c r="F294" s="8" t="s">
        <v>92</v>
      </c>
      <c r="G294" s="8">
        <v>3</v>
      </c>
      <c r="H294" s="26">
        <v>45386</v>
      </c>
      <c r="I294" s="22">
        <v>10284000</v>
      </c>
      <c r="J294" s="6" t="s">
        <v>18</v>
      </c>
      <c r="K294" s="6" t="s">
        <v>141</v>
      </c>
      <c r="L294" s="17" t="s">
        <v>227</v>
      </c>
      <c r="M294" s="8" t="s">
        <v>228</v>
      </c>
      <c r="N294" s="8" t="s">
        <v>229</v>
      </c>
    </row>
    <row r="295" spans="1:14" ht="30" customHeight="1" x14ac:dyDescent="0.25">
      <c r="A295" s="8">
        <v>335</v>
      </c>
      <c r="B295" s="8">
        <v>2023</v>
      </c>
      <c r="C295" s="8" t="s">
        <v>230</v>
      </c>
      <c r="D295" s="11" t="s">
        <v>231</v>
      </c>
      <c r="E295" s="15">
        <v>45279</v>
      </c>
      <c r="F295" s="8" t="s">
        <v>92</v>
      </c>
      <c r="G295" s="8">
        <v>3</v>
      </c>
      <c r="H295" s="26">
        <v>45371</v>
      </c>
      <c r="I295" s="22">
        <v>3351264</v>
      </c>
      <c r="J295" s="6" t="s">
        <v>18</v>
      </c>
      <c r="K295" s="6" t="s">
        <v>141</v>
      </c>
      <c r="L295" s="17" t="s">
        <v>232</v>
      </c>
      <c r="M295" s="8" t="s">
        <v>228</v>
      </c>
      <c r="N295" s="8" t="s">
        <v>233</v>
      </c>
    </row>
    <row r="296" spans="1:14" ht="30" customHeight="1" x14ac:dyDescent="0.25">
      <c r="A296" s="8">
        <v>104944</v>
      </c>
      <c r="B296" s="8">
        <v>2023</v>
      </c>
      <c r="C296" s="8">
        <v>104944</v>
      </c>
      <c r="D296" s="11" t="s">
        <v>234</v>
      </c>
      <c r="E296" s="15">
        <v>44980</v>
      </c>
      <c r="F296" s="8" t="s">
        <v>92</v>
      </c>
      <c r="G296" s="8">
        <v>12</v>
      </c>
      <c r="H296" s="26">
        <v>45339</v>
      </c>
      <c r="I296" s="22">
        <v>36000000</v>
      </c>
      <c r="J296" s="6" t="s">
        <v>161</v>
      </c>
      <c r="K296" s="6" t="s">
        <v>162</v>
      </c>
      <c r="L296" s="17" t="s">
        <v>235</v>
      </c>
      <c r="M296" s="8" t="s">
        <v>125</v>
      </c>
      <c r="N296" s="8" t="s">
        <v>236</v>
      </c>
    </row>
    <row r="297" spans="1:14" ht="30" customHeight="1" x14ac:dyDescent="0.25">
      <c r="A297" s="8">
        <v>113243</v>
      </c>
      <c r="B297" s="8">
        <v>2023</v>
      </c>
      <c r="C297" s="8">
        <v>113243</v>
      </c>
      <c r="D297" s="11" t="s">
        <v>237</v>
      </c>
      <c r="E297" s="15">
        <v>45125</v>
      </c>
      <c r="F297" s="8" t="s">
        <v>92</v>
      </c>
      <c r="G297" s="8">
        <v>10</v>
      </c>
      <c r="H297" s="26">
        <v>45430</v>
      </c>
      <c r="I297" s="22">
        <v>100000000</v>
      </c>
      <c r="J297" s="6" t="s">
        <v>161</v>
      </c>
      <c r="K297" s="6" t="s">
        <v>162</v>
      </c>
      <c r="L297" s="17" t="s">
        <v>238</v>
      </c>
      <c r="M297" s="8" t="s">
        <v>125</v>
      </c>
      <c r="N297" s="8" t="s">
        <v>239</v>
      </c>
    </row>
    <row r="298" spans="1:14" ht="30" customHeight="1" x14ac:dyDescent="0.25">
      <c r="A298" s="8">
        <v>125082</v>
      </c>
      <c r="B298" s="8">
        <v>2024</v>
      </c>
      <c r="C298" s="8">
        <f>VLOOKUP($A298,'[1]2024'!$F$3:$DG$282,2,0)</f>
        <v>125082</v>
      </c>
      <c r="D298" s="11" t="str">
        <f>VLOOKUP($A298,'[1]2024'!$F$3:$DG$282,7,0)</f>
        <v>MUNDIAL DE SUMINISTROS Y CONTRATOS S.A.S</v>
      </c>
      <c r="E298" s="15">
        <f>VLOOKUP($A298,'[1]2024'!$F$3:$DG$282,30,0)</f>
        <v>45349</v>
      </c>
      <c r="F298" s="8" t="str">
        <f>VLOOKUP($A298,'[1]2024'!$F$3:$DG$282,32,0)</f>
        <v>2 2. Meses</v>
      </c>
      <c r="G298" s="8">
        <f>VLOOKUP($A298,'[1]2024'!$F$3:$DG$282,33,0)</f>
        <v>11</v>
      </c>
      <c r="H298" s="26">
        <f>VLOOKUP($A298,'[1]2024'!$F$3:$DG$282,35,0)</f>
        <v>45684</v>
      </c>
      <c r="I298" s="22">
        <f>VLOOKUP($A298,'[1]2024'!$F$3:$DG$282,37,0)</f>
        <v>250000000</v>
      </c>
      <c r="J298" s="6">
        <f>VLOOKUP($A298,'[1]2024'!$F$3:$DG$282,42,0)</f>
        <v>0</v>
      </c>
      <c r="K298" s="6">
        <f>VLOOKUP($A298,'[1]2024'!$F$3:$DG$282,44,0)</f>
        <v>0</v>
      </c>
      <c r="L298" s="17" t="str">
        <f>VLOOKUP($A298,'[1]2024'!$F$3:$DG$282,50,0)</f>
        <v>SUMINISTRAR LOS INSUMOS PARA LA ALIMENTACIÓN DE CANINOS BAJO EL CUIDADO DEL INTITUTO DISTRITAL DE PROTECCION Y BBIENESTAR ANIMAL, por valor de DOSCIENTOS CINCUENTA MILLONES DE PESOS M/CTE ($250.000.000)</v>
      </c>
      <c r="M298" s="8" t="str">
        <f>VLOOKUP($A298,'[1]2024'!$F$3:$DG$282,52,0)</f>
        <v>SUBDIRECCIÓN DE ATENCION A LA FAUNA</v>
      </c>
      <c r="N298" s="8">
        <f>VLOOKUP($A298,'[1]2024'!$F$3:$DG$282,29,0)</f>
        <v>0</v>
      </c>
    </row>
  </sheetData>
  <sheetProtection algorithmName="SHA-512" hashValue="wG8SOU5FDkrDxhIZQnvCesPNg8WbVsOy0ah0V9+wMdXgze2WtPga9txPY6PgbKjRe7yI9VnzBEd5844wFWTjRQ==" saltValue="GdjdBpRCet+MwbJ6wjbkKA==" spinCount="100000" sheet="1" objects="1" scenarios="1"/>
  <autoFilter ref="A5:CV298" xr:uid="{0C1E6671-DCE2-416A-8792-A9FCE7CFEC26}">
    <sortState xmlns:xlrd2="http://schemas.microsoft.com/office/spreadsheetml/2017/richdata2" ref="A6:CV298">
      <sortCondition ref="A5:A298"/>
    </sortState>
  </autoFilter>
  <mergeCells count="3">
    <mergeCell ref="D1:K1"/>
    <mergeCell ref="D2:K2"/>
    <mergeCell ref="D3:K3"/>
  </mergeCells>
  <conditionalFormatting sqref="I6:J163">
    <cfRule type="containsText" dxfId="3" priority="3" stopIfTrue="1" operator="containsText" text="TERMINACION ANTICIPADA">
      <formula>NOT(ISERROR(SEARCH("TERMINACION ANTICIPADA",I6)))</formula>
    </cfRule>
    <cfRule type="containsText" dxfId="2" priority="4" stopIfTrue="1" operator="containsText" text="TERMINACION ANTICIPADA">
      <formula>NOT(ISERROR(SEARCH("TERMINACION ANTICIPADA",I6)))</formula>
    </cfRule>
  </conditionalFormatting>
  <conditionalFormatting sqref="I164:J298">
    <cfRule type="containsText" dxfId="1" priority="1" stopIfTrue="1" operator="containsText" text="TERMINACION ANTICIPADA">
      <formula>NOT(ISERROR(SEARCH("TERMINACION ANTICIPADA",I164)))</formula>
    </cfRule>
    <cfRule type="containsText" dxfId="0" priority="2" stopIfTrue="1" operator="containsText" text="TERMINACION ANTICIPADA">
      <formula>NOT(ISERROR(SEARCH("TERMINACION ANTICIPADA",I164)))</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4DDD5-FF54-4D3C-8CD3-B9D00938268D}">
  <sheetPr filterMode="1"/>
  <dimension ref="A1:D241"/>
  <sheetViews>
    <sheetView topLeftCell="A221" workbookViewId="0">
      <selection activeCell="C65" sqref="C65:C241"/>
    </sheetView>
  </sheetViews>
  <sheetFormatPr baseColWidth="10" defaultRowHeight="15" x14ac:dyDescent="0.25"/>
  <sheetData>
    <row r="1" spans="1:4" x14ac:dyDescent="0.25">
      <c r="A1" t="s">
        <v>2</v>
      </c>
      <c r="B1" t="s">
        <v>645</v>
      </c>
      <c r="C1" t="s">
        <v>646</v>
      </c>
    </row>
    <row r="2" spans="1:4" hidden="1" x14ac:dyDescent="0.25">
      <c r="A2">
        <v>1</v>
      </c>
      <c r="B2">
        <v>2024</v>
      </c>
      <c r="C2">
        <v>1</v>
      </c>
      <c r="D2">
        <f>A2-C2</f>
        <v>0</v>
      </c>
    </row>
    <row r="3" spans="1:4" hidden="1" x14ac:dyDescent="0.25">
      <c r="A3">
        <v>2</v>
      </c>
      <c r="B3">
        <v>2024</v>
      </c>
      <c r="C3">
        <v>2</v>
      </c>
      <c r="D3">
        <f t="shared" ref="D3:D66" si="0">A3-C3</f>
        <v>0</v>
      </c>
    </row>
    <row r="4" spans="1:4" hidden="1" x14ac:dyDescent="0.25">
      <c r="A4">
        <v>3</v>
      </c>
      <c r="B4">
        <v>2024</v>
      </c>
      <c r="C4">
        <v>3</v>
      </c>
      <c r="D4">
        <f t="shared" si="0"/>
        <v>0</v>
      </c>
    </row>
    <row r="5" spans="1:4" hidden="1" x14ac:dyDescent="0.25">
      <c r="A5">
        <v>4</v>
      </c>
      <c r="B5">
        <v>2024</v>
      </c>
      <c r="C5">
        <v>4</v>
      </c>
      <c r="D5">
        <f t="shared" si="0"/>
        <v>0</v>
      </c>
    </row>
    <row r="6" spans="1:4" hidden="1" x14ac:dyDescent="0.25">
      <c r="A6">
        <v>5</v>
      </c>
      <c r="B6">
        <v>2024</v>
      </c>
      <c r="C6">
        <v>5</v>
      </c>
      <c r="D6">
        <f t="shared" si="0"/>
        <v>0</v>
      </c>
    </row>
    <row r="7" spans="1:4" hidden="1" x14ac:dyDescent="0.25">
      <c r="A7">
        <v>6</v>
      </c>
      <c r="B7">
        <v>2024</v>
      </c>
      <c r="C7">
        <v>6</v>
      </c>
      <c r="D7">
        <f t="shared" si="0"/>
        <v>0</v>
      </c>
    </row>
    <row r="8" spans="1:4" hidden="1" x14ac:dyDescent="0.25">
      <c r="A8">
        <v>7</v>
      </c>
      <c r="B8">
        <v>2024</v>
      </c>
      <c r="C8">
        <v>7</v>
      </c>
      <c r="D8">
        <f t="shared" si="0"/>
        <v>0</v>
      </c>
    </row>
    <row r="9" spans="1:4" hidden="1" x14ac:dyDescent="0.25">
      <c r="A9">
        <v>8</v>
      </c>
      <c r="B9">
        <v>2024</v>
      </c>
      <c r="C9">
        <v>8</v>
      </c>
      <c r="D9">
        <f t="shared" si="0"/>
        <v>0</v>
      </c>
    </row>
    <row r="10" spans="1:4" hidden="1" x14ac:dyDescent="0.25">
      <c r="A10">
        <v>9</v>
      </c>
      <c r="B10">
        <v>2024</v>
      </c>
      <c r="C10">
        <v>9</v>
      </c>
      <c r="D10">
        <f t="shared" si="0"/>
        <v>0</v>
      </c>
    </row>
    <row r="11" spans="1:4" hidden="1" x14ac:dyDescent="0.25">
      <c r="A11">
        <v>10</v>
      </c>
      <c r="B11">
        <v>2024</v>
      </c>
      <c r="C11">
        <v>10</v>
      </c>
      <c r="D11">
        <f t="shared" si="0"/>
        <v>0</v>
      </c>
    </row>
    <row r="12" spans="1:4" hidden="1" x14ac:dyDescent="0.25">
      <c r="A12">
        <v>11</v>
      </c>
      <c r="B12">
        <v>2024</v>
      </c>
      <c r="C12">
        <v>11</v>
      </c>
      <c r="D12">
        <f t="shared" si="0"/>
        <v>0</v>
      </c>
    </row>
    <row r="13" spans="1:4" hidden="1" x14ac:dyDescent="0.25">
      <c r="A13">
        <v>12</v>
      </c>
      <c r="B13">
        <v>2024</v>
      </c>
      <c r="C13">
        <v>12</v>
      </c>
      <c r="D13">
        <f t="shared" si="0"/>
        <v>0</v>
      </c>
    </row>
    <row r="14" spans="1:4" hidden="1" x14ac:dyDescent="0.25">
      <c r="A14">
        <v>13</v>
      </c>
      <c r="B14">
        <v>2024</v>
      </c>
      <c r="C14">
        <v>13</v>
      </c>
      <c r="D14">
        <f t="shared" si="0"/>
        <v>0</v>
      </c>
    </row>
    <row r="15" spans="1:4" hidden="1" x14ac:dyDescent="0.25">
      <c r="A15">
        <v>14</v>
      </c>
      <c r="B15">
        <v>2024</v>
      </c>
      <c r="C15">
        <v>14</v>
      </c>
      <c r="D15">
        <f t="shared" si="0"/>
        <v>0</v>
      </c>
    </row>
    <row r="16" spans="1:4" hidden="1" x14ac:dyDescent="0.25">
      <c r="A16">
        <v>15</v>
      </c>
      <c r="B16">
        <v>2024</v>
      </c>
      <c r="C16">
        <v>15</v>
      </c>
      <c r="D16">
        <f t="shared" si="0"/>
        <v>0</v>
      </c>
    </row>
    <row r="17" spans="1:4" hidden="1" x14ac:dyDescent="0.25">
      <c r="A17">
        <v>16</v>
      </c>
      <c r="B17">
        <v>2024</v>
      </c>
      <c r="C17">
        <v>16</v>
      </c>
      <c r="D17">
        <f t="shared" si="0"/>
        <v>0</v>
      </c>
    </row>
    <row r="18" spans="1:4" hidden="1" x14ac:dyDescent="0.25">
      <c r="A18">
        <v>17</v>
      </c>
      <c r="B18">
        <v>2024</v>
      </c>
      <c r="C18">
        <v>17</v>
      </c>
      <c r="D18">
        <f t="shared" si="0"/>
        <v>0</v>
      </c>
    </row>
    <row r="19" spans="1:4" hidden="1" x14ac:dyDescent="0.25">
      <c r="A19">
        <v>18</v>
      </c>
      <c r="B19">
        <v>2024</v>
      </c>
      <c r="C19">
        <v>18</v>
      </c>
      <c r="D19">
        <f t="shared" si="0"/>
        <v>0</v>
      </c>
    </row>
    <row r="20" spans="1:4" hidden="1" x14ac:dyDescent="0.25">
      <c r="A20">
        <v>19</v>
      </c>
      <c r="B20">
        <v>2024</v>
      </c>
      <c r="C20">
        <v>19</v>
      </c>
      <c r="D20">
        <f t="shared" si="0"/>
        <v>0</v>
      </c>
    </row>
    <row r="21" spans="1:4" hidden="1" x14ac:dyDescent="0.25">
      <c r="A21">
        <v>20</v>
      </c>
      <c r="B21">
        <v>2024</v>
      </c>
      <c r="C21">
        <v>20</v>
      </c>
      <c r="D21">
        <f t="shared" si="0"/>
        <v>0</v>
      </c>
    </row>
    <row r="22" spans="1:4" hidden="1" x14ac:dyDescent="0.25">
      <c r="A22">
        <v>21</v>
      </c>
      <c r="B22">
        <v>2024</v>
      </c>
      <c r="C22">
        <v>21</v>
      </c>
      <c r="D22">
        <f t="shared" si="0"/>
        <v>0</v>
      </c>
    </row>
    <row r="23" spans="1:4" hidden="1" x14ac:dyDescent="0.25">
      <c r="A23">
        <v>22</v>
      </c>
      <c r="B23">
        <v>2024</v>
      </c>
      <c r="C23">
        <v>22</v>
      </c>
      <c r="D23">
        <f t="shared" si="0"/>
        <v>0</v>
      </c>
    </row>
    <row r="24" spans="1:4" hidden="1" x14ac:dyDescent="0.25">
      <c r="A24">
        <v>23</v>
      </c>
      <c r="B24">
        <v>2024</v>
      </c>
      <c r="C24">
        <v>23</v>
      </c>
      <c r="D24">
        <f t="shared" si="0"/>
        <v>0</v>
      </c>
    </row>
    <row r="25" spans="1:4" hidden="1" x14ac:dyDescent="0.25">
      <c r="A25">
        <v>24</v>
      </c>
      <c r="B25">
        <v>2024</v>
      </c>
      <c r="C25">
        <v>24</v>
      </c>
      <c r="D25">
        <f t="shared" si="0"/>
        <v>0</v>
      </c>
    </row>
    <row r="26" spans="1:4" hidden="1" x14ac:dyDescent="0.25">
      <c r="A26">
        <v>25</v>
      </c>
      <c r="B26">
        <v>2024</v>
      </c>
      <c r="C26">
        <v>25</v>
      </c>
      <c r="D26">
        <f t="shared" si="0"/>
        <v>0</v>
      </c>
    </row>
    <row r="27" spans="1:4" hidden="1" x14ac:dyDescent="0.25">
      <c r="A27">
        <v>26</v>
      </c>
      <c r="B27">
        <v>2024</v>
      </c>
      <c r="C27">
        <v>26</v>
      </c>
      <c r="D27">
        <f t="shared" si="0"/>
        <v>0</v>
      </c>
    </row>
    <row r="28" spans="1:4" hidden="1" x14ac:dyDescent="0.25">
      <c r="A28">
        <v>27</v>
      </c>
      <c r="B28">
        <v>2024</v>
      </c>
      <c r="C28">
        <v>27</v>
      </c>
      <c r="D28">
        <f t="shared" si="0"/>
        <v>0</v>
      </c>
    </row>
    <row r="29" spans="1:4" hidden="1" x14ac:dyDescent="0.25">
      <c r="A29">
        <v>28</v>
      </c>
      <c r="B29">
        <v>2024</v>
      </c>
      <c r="C29">
        <v>28</v>
      </c>
      <c r="D29">
        <f t="shared" si="0"/>
        <v>0</v>
      </c>
    </row>
    <row r="30" spans="1:4" hidden="1" x14ac:dyDescent="0.25">
      <c r="A30">
        <v>29</v>
      </c>
      <c r="B30">
        <v>2024</v>
      </c>
      <c r="C30">
        <v>29</v>
      </c>
      <c r="D30">
        <f t="shared" si="0"/>
        <v>0</v>
      </c>
    </row>
    <row r="31" spans="1:4" hidden="1" x14ac:dyDescent="0.25">
      <c r="A31">
        <v>30</v>
      </c>
      <c r="B31">
        <v>2024</v>
      </c>
      <c r="C31">
        <v>30</v>
      </c>
      <c r="D31">
        <f t="shared" si="0"/>
        <v>0</v>
      </c>
    </row>
    <row r="32" spans="1:4" hidden="1" x14ac:dyDescent="0.25">
      <c r="A32">
        <v>31</v>
      </c>
      <c r="B32">
        <v>2024</v>
      </c>
      <c r="C32">
        <v>31</v>
      </c>
      <c r="D32">
        <f t="shared" si="0"/>
        <v>0</v>
      </c>
    </row>
    <row r="33" spans="1:4" hidden="1" x14ac:dyDescent="0.25">
      <c r="A33">
        <v>32</v>
      </c>
      <c r="B33">
        <v>2024</v>
      </c>
      <c r="C33">
        <v>32</v>
      </c>
      <c r="D33">
        <f t="shared" si="0"/>
        <v>0</v>
      </c>
    </row>
    <row r="34" spans="1:4" hidden="1" x14ac:dyDescent="0.25">
      <c r="A34">
        <v>33</v>
      </c>
      <c r="B34">
        <v>2024</v>
      </c>
      <c r="C34">
        <v>33</v>
      </c>
      <c r="D34">
        <f t="shared" si="0"/>
        <v>0</v>
      </c>
    </row>
    <row r="35" spans="1:4" hidden="1" x14ac:dyDescent="0.25">
      <c r="A35">
        <v>34</v>
      </c>
      <c r="B35">
        <v>2024</v>
      </c>
      <c r="C35">
        <v>34</v>
      </c>
      <c r="D35">
        <f t="shared" si="0"/>
        <v>0</v>
      </c>
    </row>
    <row r="36" spans="1:4" hidden="1" x14ac:dyDescent="0.25">
      <c r="A36">
        <v>35</v>
      </c>
      <c r="B36">
        <v>2024</v>
      </c>
      <c r="C36">
        <v>35</v>
      </c>
      <c r="D36">
        <f t="shared" si="0"/>
        <v>0</v>
      </c>
    </row>
    <row r="37" spans="1:4" hidden="1" x14ac:dyDescent="0.25">
      <c r="A37">
        <v>36</v>
      </c>
      <c r="B37">
        <v>2024</v>
      </c>
      <c r="C37">
        <v>36</v>
      </c>
      <c r="D37">
        <f t="shared" si="0"/>
        <v>0</v>
      </c>
    </row>
    <row r="38" spans="1:4" hidden="1" x14ac:dyDescent="0.25">
      <c r="A38">
        <v>37</v>
      </c>
      <c r="B38">
        <v>2024</v>
      </c>
      <c r="C38">
        <v>37</v>
      </c>
      <c r="D38">
        <f t="shared" si="0"/>
        <v>0</v>
      </c>
    </row>
    <row r="39" spans="1:4" hidden="1" x14ac:dyDescent="0.25">
      <c r="A39">
        <v>38</v>
      </c>
      <c r="B39">
        <v>2024</v>
      </c>
      <c r="C39">
        <v>38</v>
      </c>
      <c r="D39">
        <f t="shared" si="0"/>
        <v>0</v>
      </c>
    </row>
    <row r="40" spans="1:4" hidden="1" x14ac:dyDescent="0.25">
      <c r="A40">
        <v>39</v>
      </c>
      <c r="B40">
        <v>2024</v>
      </c>
      <c r="C40">
        <v>39</v>
      </c>
      <c r="D40">
        <f t="shared" si="0"/>
        <v>0</v>
      </c>
    </row>
    <row r="41" spans="1:4" hidden="1" x14ac:dyDescent="0.25">
      <c r="A41">
        <v>40</v>
      </c>
      <c r="B41">
        <v>2024</v>
      </c>
      <c r="C41">
        <v>40</v>
      </c>
      <c r="D41">
        <f t="shared" si="0"/>
        <v>0</v>
      </c>
    </row>
    <row r="42" spans="1:4" hidden="1" x14ac:dyDescent="0.25">
      <c r="A42">
        <v>41</v>
      </c>
      <c r="B42">
        <v>2024</v>
      </c>
      <c r="C42">
        <v>41</v>
      </c>
      <c r="D42">
        <f t="shared" si="0"/>
        <v>0</v>
      </c>
    </row>
    <row r="43" spans="1:4" hidden="1" x14ac:dyDescent="0.25">
      <c r="A43">
        <v>42</v>
      </c>
      <c r="B43">
        <v>2024</v>
      </c>
      <c r="C43">
        <v>42</v>
      </c>
      <c r="D43">
        <f t="shared" si="0"/>
        <v>0</v>
      </c>
    </row>
    <row r="44" spans="1:4" hidden="1" x14ac:dyDescent="0.25">
      <c r="A44">
        <v>43</v>
      </c>
      <c r="B44">
        <v>2024</v>
      </c>
      <c r="C44">
        <v>43</v>
      </c>
      <c r="D44">
        <f t="shared" si="0"/>
        <v>0</v>
      </c>
    </row>
    <row r="45" spans="1:4" hidden="1" x14ac:dyDescent="0.25">
      <c r="A45">
        <v>44</v>
      </c>
      <c r="B45">
        <v>2024</v>
      </c>
      <c r="C45">
        <v>44</v>
      </c>
      <c r="D45">
        <f t="shared" si="0"/>
        <v>0</v>
      </c>
    </row>
    <row r="46" spans="1:4" hidden="1" x14ac:dyDescent="0.25">
      <c r="A46">
        <v>45</v>
      </c>
      <c r="B46">
        <v>2024</v>
      </c>
      <c r="C46">
        <v>45</v>
      </c>
      <c r="D46">
        <f t="shared" si="0"/>
        <v>0</v>
      </c>
    </row>
    <row r="47" spans="1:4" hidden="1" x14ac:dyDescent="0.25">
      <c r="A47">
        <v>46</v>
      </c>
      <c r="B47">
        <v>2024</v>
      </c>
      <c r="C47">
        <v>46</v>
      </c>
      <c r="D47">
        <f t="shared" si="0"/>
        <v>0</v>
      </c>
    </row>
    <row r="48" spans="1:4" hidden="1" x14ac:dyDescent="0.25">
      <c r="A48">
        <v>47</v>
      </c>
      <c r="B48">
        <v>2024</v>
      </c>
      <c r="C48">
        <v>47</v>
      </c>
      <c r="D48">
        <f t="shared" si="0"/>
        <v>0</v>
      </c>
    </row>
    <row r="49" spans="1:4" hidden="1" x14ac:dyDescent="0.25">
      <c r="A49">
        <v>48</v>
      </c>
      <c r="B49">
        <v>2024</v>
      </c>
      <c r="C49">
        <v>48</v>
      </c>
      <c r="D49">
        <f t="shared" si="0"/>
        <v>0</v>
      </c>
    </row>
    <row r="50" spans="1:4" hidden="1" x14ac:dyDescent="0.25">
      <c r="A50">
        <v>49</v>
      </c>
      <c r="B50">
        <v>2024</v>
      </c>
      <c r="C50">
        <v>49</v>
      </c>
      <c r="D50">
        <f t="shared" si="0"/>
        <v>0</v>
      </c>
    </row>
    <row r="51" spans="1:4" hidden="1" x14ac:dyDescent="0.25">
      <c r="A51">
        <v>50</v>
      </c>
      <c r="B51">
        <v>2024</v>
      </c>
      <c r="C51">
        <v>50</v>
      </c>
      <c r="D51">
        <f t="shared" si="0"/>
        <v>0</v>
      </c>
    </row>
    <row r="52" spans="1:4" hidden="1" x14ac:dyDescent="0.25">
      <c r="A52">
        <v>51</v>
      </c>
      <c r="B52">
        <v>2024</v>
      </c>
      <c r="C52">
        <v>51</v>
      </c>
      <c r="D52">
        <f t="shared" si="0"/>
        <v>0</v>
      </c>
    </row>
    <row r="53" spans="1:4" hidden="1" x14ac:dyDescent="0.25">
      <c r="A53">
        <v>52</v>
      </c>
      <c r="B53">
        <v>2024</v>
      </c>
      <c r="C53">
        <v>52</v>
      </c>
      <c r="D53">
        <f t="shared" si="0"/>
        <v>0</v>
      </c>
    </row>
    <row r="54" spans="1:4" hidden="1" x14ac:dyDescent="0.25">
      <c r="A54">
        <v>53</v>
      </c>
      <c r="B54">
        <v>2024</v>
      </c>
      <c r="C54">
        <v>53</v>
      </c>
      <c r="D54">
        <f t="shared" si="0"/>
        <v>0</v>
      </c>
    </row>
    <row r="55" spans="1:4" hidden="1" x14ac:dyDescent="0.25">
      <c r="A55">
        <v>54</v>
      </c>
      <c r="B55">
        <v>2024</v>
      </c>
      <c r="C55">
        <v>54</v>
      </c>
      <c r="D55">
        <f t="shared" si="0"/>
        <v>0</v>
      </c>
    </row>
    <row r="56" spans="1:4" hidden="1" x14ac:dyDescent="0.25">
      <c r="A56">
        <v>55</v>
      </c>
      <c r="B56">
        <v>2024</v>
      </c>
      <c r="C56">
        <v>55</v>
      </c>
      <c r="D56">
        <f t="shared" si="0"/>
        <v>0</v>
      </c>
    </row>
    <row r="57" spans="1:4" hidden="1" x14ac:dyDescent="0.25">
      <c r="A57">
        <v>56</v>
      </c>
      <c r="B57">
        <v>2024</v>
      </c>
      <c r="C57">
        <v>56</v>
      </c>
      <c r="D57">
        <f t="shared" si="0"/>
        <v>0</v>
      </c>
    </row>
    <row r="58" spans="1:4" hidden="1" x14ac:dyDescent="0.25">
      <c r="A58">
        <v>57</v>
      </c>
      <c r="B58">
        <v>2024</v>
      </c>
      <c r="C58">
        <v>57</v>
      </c>
      <c r="D58">
        <f t="shared" si="0"/>
        <v>0</v>
      </c>
    </row>
    <row r="59" spans="1:4" hidden="1" x14ac:dyDescent="0.25">
      <c r="A59">
        <v>58</v>
      </c>
      <c r="B59">
        <v>2024</v>
      </c>
      <c r="C59">
        <v>58</v>
      </c>
      <c r="D59">
        <f t="shared" si="0"/>
        <v>0</v>
      </c>
    </row>
    <row r="60" spans="1:4" hidden="1" x14ac:dyDescent="0.25">
      <c r="A60">
        <v>59</v>
      </c>
      <c r="B60">
        <v>2024</v>
      </c>
      <c r="C60">
        <v>59</v>
      </c>
      <c r="D60">
        <f t="shared" si="0"/>
        <v>0</v>
      </c>
    </row>
    <row r="61" spans="1:4" hidden="1" x14ac:dyDescent="0.25">
      <c r="A61">
        <v>60</v>
      </c>
      <c r="B61">
        <v>2024</v>
      </c>
      <c r="C61">
        <v>60</v>
      </c>
      <c r="D61">
        <f t="shared" si="0"/>
        <v>0</v>
      </c>
    </row>
    <row r="62" spans="1:4" hidden="1" x14ac:dyDescent="0.25">
      <c r="A62">
        <v>61</v>
      </c>
      <c r="B62">
        <v>2024</v>
      </c>
      <c r="C62">
        <v>61</v>
      </c>
      <c r="D62">
        <f t="shared" si="0"/>
        <v>0</v>
      </c>
    </row>
    <row r="63" spans="1:4" hidden="1" x14ac:dyDescent="0.25">
      <c r="A63">
        <v>62</v>
      </c>
      <c r="B63">
        <v>2024</v>
      </c>
      <c r="C63">
        <v>62</v>
      </c>
      <c r="D63">
        <f t="shared" si="0"/>
        <v>0</v>
      </c>
    </row>
    <row r="64" spans="1:4" hidden="1" x14ac:dyDescent="0.25">
      <c r="A64">
        <v>63</v>
      </c>
      <c r="B64">
        <v>2024</v>
      </c>
      <c r="C64">
        <v>63</v>
      </c>
      <c r="D64">
        <f t="shared" si="0"/>
        <v>0</v>
      </c>
    </row>
    <row r="65" spans="1:4" x14ac:dyDescent="0.25">
      <c r="A65" s="29"/>
      <c r="B65">
        <v>2024</v>
      </c>
      <c r="C65">
        <v>64</v>
      </c>
      <c r="D65">
        <f t="shared" si="0"/>
        <v>-64</v>
      </c>
    </row>
    <row r="66" spans="1:4" hidden="1" x14ac:dyDescent="0.25">
      <c r="A66">
        <v>65</v>
      </c>
      <c r="B66">
        <v>2024</v>
      </c>
      <c r="C66">
        <v>65</v>
      </c>
      <c r="D66">
        <f t="shared" si="0"/>
        <v>0</v>
      </c>
    </row>
    <row r="67" spans="1:4" hidden="1" x14ac:dyDescent="0.25">
      <c r="A67">
        <v>66</v>
      </c>
      <c r="B67">
        <v>2024</v>
      </c>
      <c r="C67">
        <v>66</v>
      </c>
      <c r="D67">
        <f t="shared" ref="D67:D130" si="1">A67-C67</f>
        <v>0</v>
      </c>
    </row>
    <row r="68" spans="1:4" hidden="1" x14ac:dyDescent="0.25">
      <c r="A68">
        <v>67</v>
      </c>
      <c r="B68">
        <v>2024</v>
      </c>
      <c r="C68">
        <v>67</v>
      </c>
      <c r="D68">
        <f t="shared" si="1"/>
        <v>0</v>
      </c>
    </row>
    <row r="69" spans="1:4" hidden="1" x14ac:dyDescent="0.25">
      <c r="A69">
        <v>68</v>
      </c>
      <c r="B69">
        <v>2024</v>
      </c>
      <c r="C69">
        <v>68</v>
      </c>
      <c r="D69">
        <f t="shared" si="1"/>
        <v>0</v>
      </c>
    </row>
    <row r="70" spans="1:4" hidden="1" x14ac:dyDescent="0.25">
      <c r="A70">
        <v>69</v>
      </c>
      <c r="B70">
        <v>2024</v>
      </c>
      <c r="C70">
        <v>69</v>
      </c>
      <c r="D70">
        <f t="shared" si="1"/>
        <v>0</v>
      </c>
    </row>
    <row r="71" spans="1:4" hidden="1" x14ac:dyDescent="0.25">
      <c r="A71">
        <v>70</v>
      </c>
      <c r="B71">
        <v>2024</v>
      </c>
      <c r="C71">
        <v>70</v>
      </c>
      <c r="D71">
        <f t="shared" si="1"/>
        <v>0</v>
      </c>
    </row>
    <row r="72" spans="1:4" hidden="1" x14ac:dyDescent="0.25">
      <c r="A72">
        <v>71</v>
      </c>
      <c r="B72">
        <v>2024</v>
      </c>
      <c r="C72">
        <v>71</v>
      </c>
      <c r="D72">
        <f t="shared" si="1"/>
        <v>0</v>
      </c>
    </row>
    <row r="73" spans="1:4" hidden="1" x14ac:dyDescent="0.25">
      <c r="A73">
        <v>73</v>
      </c>
      <c r="B73">
        <v>2024</v>
      </c>
      <c r="C73">
        <v>73</v>
      </c>
      <c r="D73">
        <f t="shared" si="1"/>
        <v>0</v>
      </c>
    </row>
    <row r="74" spans="1:4" hidden="1" x14ac:dyDescent="0.25">
      <c r="A74">
        <v>74</v>
      </c>
      <c r="B74">
        <v>2024</v>
      </c>
      <c r="C74">
        <v>74</v>
      </c>
      <c r="D74">
        <f t="shared" si="1"/>
        <v>0</v>
      </c>
    </row>
    <row r="75" spans="1:4" hidden="1" x14ac:dyDescent="0.25">
      <c r="A75">
        <v>75</v>
      </c>
      <c r="B75">
        <v>2024</v>
      </c>
      <c r="C75">
        <v>75</v>
      </c>
      <c r="D75">
        <f t="shared" si="1"/>
        <v>0</v>
      </c>
    </row>
    <row r="76" spans="1:4" hidden="1" x14ac:dyDescent="0.25">
      <c r="A76">
        <v>76</v>
      </c>
      <c r="B76">
        <v>2024</v>
      </c>
      <c r="C76">
        <v>76</v>
      </c>
      <c r="D76">
        <f t="shared" si="1"/>
        <v>0</v>
      </c>
    </row>
    <row r="77" spans="1:4" hidden="1" x14ac:dyDescent="0.25">
      <c r="A77">
        <v>77</v>
      </c>
      <c r="B77">
        <v>2024</v>
      </c>
      <c r="C77">
        <v>77</v>
      </c>
      <c r="D77">
        <f t="shared" si="1"/>
        <v>0</v>
      </c>
    </row>
    <row r="78" spans="1:4" hidden="1" x14ac:dyDescent="0.25">
      <c r="A78">
        <v>78</v>
      </c>
      <c r="B78">
        <v>2024</v>
      </c>
      <c r="C78">
        <v>78</v>
      </c>
      <c r="D78">
        <f t="shared" si="1"/>
        <v>0</v>
      </c>
    </row>
    <row r="79" spans="1:4" x14ac:dyDescent="0.25">
      <c r="A79" s="29"/>
      <c r="B79">
        <v>2024</v>
      </c>
      <c r="C79">
        <v>79</v>
      </c>
      <c r="D79">
        <f t="shared" si="1"/>
        <v>-79</v>
      </c>
    </row>
    <row r="80" spans="1:4" hidden="1" x14ac:dyDescent="0.25">
      <c r="A80">
        <v>80</v>
      </c>
      <c r="B80">
        <v>2024</v>
      </c>
      <c r="C80">
        <v>80</v>
      </c>
      <c r="D80">
        <f t="shared" si="1"/>
        <v>0</v>
      </c>
    </row>
    <row r="81" spans="1:4" x14ac:dyDescent="0.25">
      <c r="A81" s="29"/>
      <c r="B81">
        <v>2024</v>
      </c>
      <c r="C81">
        <v>81</v>
      </c>
      <c r="D81">
        <f t="shared" si="1"/>
        <v>-81</v>
      </c>
    </row>
    <row r="82" spans="1:4" hidden="1" x14ac:dyDescent="0.25">
      <c r="A82">
        <v>82</v>
      </c>
      <c r="B82">
        <v>2024</v>
      </c>
      <c r="C82">
        <v>82</v>
      </c>
      <c r="D82">
        <f t="shared" si="1"/>
        <v>0</v>
      </c>
    </row>
    <row r="83" spans="1:4" hidden="1" x14ac:dyDescent="0.25">
      <c r="A83">
        <v>83</v>
      </c>
      <c r="B83">
        <v>2024</v>
      </c>
      <c r="C83">
        <v>83</v>
      </c>
      <c r="D83">
        <f t="shared" si="1"/>
        <v>0</v>
      </c>
    </row>
    <row r="84" spans="1:4" hidden="1" x14ac:dyDescent="0.25">
      <c r="A84">
        <v>84</v>
      </c>
      <c r="B84">
        <v>2024</v>
      </c>
      <c r="C84">
        <v>84</v>
      </c>
      <c r="D84">
        <f t="shared" si="1"/>
        <v>0</v>
      </c>
    </row>
    <row r="85" spans="1:4" hidden="1" x14ac:dyDescent="0.25">
      <c r="A85">
        <v>85</v>
      </c>
      <c r="B85">
        <v>2024</v>
      </c>
      <c r="C85">
        <v>85</v>
      </c>
      <c r="D85">
        <f t="shared" si="1"/>
        <v>0</v>
      </c>
    </row>
    <row r="86" spans="1:4" hidden="1" x14ac:dyDescent="0.25">
      <c r="A86">
        <v>86</v>
      </c>
      <c r="B86">
        <v>2024</v>
      </c>
      <c r="C86">
        <v>86</v>
      </c>
      <c r="D86">
        <f t="shared" si="1"/>
        <v>0</v>
      </c>
    </row>
    <row r="87" spans="1:4" hidden="1" x14ac:dyDescent="0.25">
      <c r="A87">
        <v>87</v>
      </c>
      <c r="B87">
        <v>2024</v>
      </c>
      <c r="C87">
        <v>87</v>
      </c>
      <c r="D87">
        <f t="shared" si="1"/>
        <v>0</v>
      </c>
    </row>
    <row r="88" spans="1:4" hidden="1" x14ac:dyDescent="0.25">
      <c r="A88">
        <v>88</v>
      </c>
      <c r="B88">
        <v>2024</v>
      </c>
      <c r="C88">
        <v>88</v>
      </c>
      <c r="D88">
        <f t="shared" si="1"/>
        <v>0</v>
      </c>
    </row>
    <row r="89" spans="1:4" x14ac:dyDescent="0.25">
      <c r="A89" s="29"/>
      <c r="B89">
        <v>2024</v>
      </c>
      <c r="C89">
        <v>89</v>
      </c>
      <c r="D89">
        <f t="shared" si="1"/>
        <v>-89</v>
      </c>
    </row>
    <row r="90" spans="1:4" x14ac:dyDescent="0.25">
      <c r="A90" s="29"/>
      <c r="B90">
        <v>2024</v>
      </c>
      <c r="C90">
        <v>90</v>
      </c>
      <c r="D90">
        <f t="shared" si="1"/>
        <v>-90</v>
      </c>
    </row>
    <row r="91" spans="1:4" x14ac:dyDescent="0.25">
      <c r="A91" s="29"/>
      <c r="B91">
        <v>2024</v>
      </c>
      <c r="C91">
        <v>91</v>
      </c>
      <c r="D91">
        <f t="shared" si="1"/>
        <v>-91</v>
      </c>
    </row>
    <row r="92" spans="1:4" hidden="1" x14ac:dyDescent="0.25">
      <c r="A92">
        <v>92</v>
      </c>
      <c r="B92">
        <v>2024</v>
      </c>
      <c r="C92">
        <v>92</v>
      </c>
      <c r="D92">
        <f t="shared" si="1"/>
        <v>0</v>
      </c>
    </row>
    <row r="93" spans="1:4" hidden="1" x14ac:dyDescent="0.25">
      <c r="A93">
        <v>93</v>
      </c>
      <c r="B93">
        <v>2024</v>
      </c>
      <c r="C93">
        <v>93</v>
      </c>
      <c r="D93">
        <f t="shared" si="1"/>
        <v>0</v>
      </c>
    </row>
    <row r="94" spans="1:4" hidden="1" x14ac:dyDescent="0.25">
      <c r="A94">
        <v>94</v>
      </c>
      <c r="B94">
        <v>2024</v>
      </c>
      <c r="C94">
        <v>94</v>
      </c>
      <c r="D94">
        <f t="shared" si="1"/>
        <v>0</v>
      </c>
    </row>
    <row r="95" spans="1:4" hidden="1" x14ac:dyDescent="0.25">
      <c r="A95">
        <v>95</v>
      </c>
      <c r="B95">
        <v>2024</v>
      </c>
      <c r="C95">
        <v>95</v>
      </c>
      <c r="D95">
        <f t="shared" si="1"/>
        <v>0</v>
      </c>
    </row>
    <row r="96" spans="1:4" hidden="1" x14ac:dyDescent="0.25">
      <c r="A96">
        <v>96</v>
      </c>
      <c r="B96">
        <v>2024</v>
      </c>
      <c r="C96">
        <v>96</v>
      </c>
      <c r="D96">
        <f t="shared" si="1"/>
        <v>0</v>
      </c>
    </row>
    <row r="97" spans="1:4" hidden="1" x14ac:dyDescent="0.25">
      <c r="A97">
        <v>97</v>
      </c>
      <c r="B97">
        <v>2024</v>
      </c>
      <c r="C97">
        <v>97</v>
      </c>
      <c r="D97">
        <f t="shared" si="1"/>
        <v>0</v>
      </c>
    </row>
    <row r="98" spans="1:4" x14ac:dyDescent="0.25">
      <c r="A98" s="29"/>
      <c r="B98">
        <v>2024</v>
      </c>
      <c r="C98">
        <v>98</v>
      </c>
      <c r="D98">
        <f t="shared" si="1"/>
        <v>-98</v>
      </c>
    </row>
    <row r="99" spans="1:4" hidden="1" x14ac:dyDescent="0.25">
      <c r="A99">
        <v>99</v>
      </c>
      <c r="B99">
        <v>2024</v>
      </c>
      <c r="C99">
        <v>99</v>
      </c>
      <c r="D99">
        <f t="shared" si="1"/>
        <v>0</v>
      </c>
    </row>
    <row r="100" spans="1:4" hidden="1" x14ac:dyDescent="0.25">
      <c r="A100">
        <v>100</v>
      </c>
      <c r="B100">
        <v>2024</v>
      </c>
      <c r="C100">
        <v>100</v>
      </c>
      <c r="D100">
        <f t="shared" si="1"/>
        <v>0</v>
      </c>
    </row>
    <row r="101" spans="1:4" hidden="1" x14ac:dyDescent="0.25">
      <c r="A101">
        <v>101</v>
      </c>
      <c r="B101">
        <v>2024</v>
      </c>
      <c r="C101">
        <v>101</v>
      </c>
      <c r="D101">
        <f t="shared" si="1"/>
        <v>0</v>
      </c>
    </row>
    <row r="102" spans="1:4" x14ac:dyDescent="0.25">
      <c r="A102" s="29"/>
      <c r="B102">
        <v>2024</v>
      </c>
      <c r="C102">
        <v>102</v>
      </c>
      <c r="D102">
        <f t="shared" si="1"/>
        <v>-102</v>
      </c>
    </row>
    <row r="103" spans="1:4" x14ac:dyDescent="0.25">
      <c r="A103" s="29"/>
      <c r="B103">
        <v>2024</v>
      </c>
      <c r="C103">
        <v>103</v>
      </c>
      <c r="D103">
        <f t="shared" si="1"/>
        <v>-103</v>
      </c>
    </row>
    <row r="104" spans="1:4" hidden="1" x14ac:dyDescent="0.25">
      <c r="A104">
        <v>104</v>
      </c>
      <c r="B104">
        <v>2024</v>
      </c>
      <c r="C104">
        <v>104</v>
      </c>
      <c r="D104">
        <f t="shared" si="1"/>
        <v>0</v>
      </c>
    </row>
    <row r="105" spans="1:4" hidden="1" x14ac:dyDescent="0.25">
      <c r="A105">
        <v>105</v>
      </c>
      <c r="B105">
        <v>2024</v>
      </c>
      <c r="C105">
        <v>105</v>
      </c>
      <c r="D105">
        <f t="shared" si="1"/>
        <v>0</v>
      </c>
    </row>
    <row r="106" spans="1:4" x14ac:dyDescent="0.25">
      <c r="A106" s="29"/>
      <c r="B106">
        <v>2024</v>
      </c>
      <c r="C106">
        <v>106</v>
      </c>
      <c r="D106">
        <f t="shared" si="1"/>
        <v>-106</v>
      </c>
    </row>
    <row r="107" spans="1:4" hidden="1" x14ac:dyDescent="0.25">
      <c r="A107">
        <v>107</v>
      </c>
      <c r="C107">
        <v>107</v>
      </c>
      <c r="D107">
        <f t="shared" si="1"/>
        <v>0</v>
      </c>
    </row>
    <row r="108" spans="1:4" hidden="1" x14ac:dyDescent="0.25">
      <c r="A108">
        <v>108</v>
      </c>
      <c r="C108">
        <v>108</v>
      </c>
      <c r="D108">
        <f t="shared" si="1"/>
        <v>0</v>
      </c>
    </row>
    <row r="109" spans="1:4" hidden="1" x14ac:dyDescent="0.25">
      <c r="A109">
        <v>109</v>
      </c>
      <c r="C109">
        <v>109</v>
      </c>
      <c r="D109">
        <f t="shared" si="1"/>
        <v>0</v>
      </c>
    </row>
    <row r="110" spans="1:4" hidden="1" x14ac:dyDescent="0.25">
      <c r="A110">
        <v>110</v>
      </c>
      <c r="C110">
        <v>110</v>
      </c>
      <c r="D110">
        <f t="shared" si="1"/>
        <v>0</v>
      </c>
    </row>
    <row r="111" spans="1:4" x14ac:dyDescent="0.25">
      <c r="A111" s="29"/>
      <c r="C111">
        <v>111</v>
      </c>
      <c r="D111">
        <f t="shared" si="1"/>
        <v>-111</v>
      </c>
    </row>
    <row r="112" spans="1:4" hidden="1" x14ac:dyDescent="0.25">
      <c r="A112">
        <v>112</v>
      </c>
      <c r="C112">
        <v>112</v>
      </c>
      <c r="D112">
        <f t="shared" si="1"/>
        <v>0</v>
      </c>
    </row>
    <row r="113" spans="1:4" hidden="1" x14ac:dyDescent="0.25">
      <c r="A113">
        <v>113</v>
      </c>
      <c r="C113">
        <v>113</v>
      </c>
      <c r="D113">
        <f t="shared" si="1"/>
        <v>0</v>
      </c>
    </row>
    <row r="114" spans="1:4" hidden="1" x14ac:dyDescent="0.25">
      <c r="A114">
        <v>114</v>
      </c>
      <c r="C114">
        <v>114</v>
      </c>
      <c r="D114">
        <f t="shared" si="1"/>
        <v>0</v>
      </c>
    </row>
    <row r="115" spans="1:4" hidden="1" x14ac:dyDescent="0.25">
      <c r="A115">
        <v>118</v>
      </c>
      <c r="C115">
        <v>115</v>
      </c>
      <c r="D115">
        <f t="shared" si="1"/>
        <v>3</v>
      </c>
    </row>
    <row r="116" spans="1:4" x14ac:dyDescent="0.25">
      <c r="A116" s="29"/>
      <c r="C116">
        <v>116</v>
      </c>
      <c r="D116">
        <f t="shared" si="1"/>
        <v>-116</v>
      </c>
    </row>
    <row r="117" spans="1:4" x14ac:dyDescent="0.25">
      <c r="A117" s="29"/>
      <c r="C117">
        <v>117</v>
      </c>
      <c r="D117">
        <f t="shared" si="1"/>
        <v>-117</v>
      </c>
    </row>
    <row r="118" spans="1:4" x14ac:dyDescent="0.25">
      <c r="A118" s="29"/>
      <c r="C118">
        <v>118</v>
      </c>
      <c r="D118">
        <f t="shared" si="1"/>
        <v>-118</v>
      </c>
    </row>
    <row r="119" spans="1:4" x14ac:dyDescent="0.25">
      <c r="A119" s="29"/>
      <c r="C119">
        <v>119</v>
      </c>
      <c r="D119">
        <f t="shared" si="1"/>
        <v>-119</v>
      </c>
    </row>
    <row r="120" spans="1:4" x14ac:dyDescent="0.25">
      <c r="A120" s="29"/>
      <c r="C120">
        <v>120</v>
      </c>
      <c r="D120">
        <f t="shared" si="1"/>
        <v>-120</v>
      </c>
    </row>
    <row r="121" spans="1:4" x14ac:dyDescent="0.25">
      <c r="A121" s="29"/>
      <c r="C121">
        <v>121</v>
      </c>
      <c r="D121">
        <f t="shared" si="1"/>
        <v>-121</v>
      </c>
    </row>
    <row r="122" spans="1:4" x14ac:dyDescent="0.25">
      <c r="A122" s="29"/>
      <c r="C122">
        <v>122</v>
      </c>
      <c r="D122">
        <f t="shared" si="1"/>
        <v>-122</v>
      </c>
    </row>
    <row r="123" spans="1:4" x14ac:dyDescent="0.25">
      <c r="A123" s="29"/>
      <c r="C123">
        <v>123</v>
      </c>
      <c r="D123">
        <f t="shared" si="1"/>
        <v>-123</v>
      </c>
    </row>
    <row r="124" spans="1:4" x14ac:dyDescent="0.25">
      <c r="A124" s="29"/>
      <c r="C124">
        <v>124</v>
      </c>
      <c r="D124">
        <f t="shared" si="1"/>
        <v>-124</v>
      </c>
    </row>
    <row r="125" spans="1:4" x14ac:dyDescent="0.25">
      <c r="A125" s="29"/>
      <c r="C125">
        <v>125</v>
      </c>
      <c r="D125">
        <f t="shared" si="1"/>
        <v>-125</v>
      </c>
    </row>
    <row r="126" spans="1:4" hidden="1" x14ac:dyDescent="0.25">
      <c r="A126">
        <v>126</v>
      </c>
      <c r="C126">
        <v>126</v>
      </c>
      <c r="D126">
        <f t="shared" si="1"/>
        <v>0</v>
      </c>
    </row>
    <row r="127" spans="1:4" hidden="1" x14ac:dyDescent="0.25">
      <c r="A127">
        <v>127</v>
      </c>
      <c r="C127">
        <v>127</v>
      </c>
      <c r="D127">
        <f t="shared" si="1"/>
        <v>0</v>
      </c>
    </row>
    <row r="128" spans="1:4" x14ac:dyDescent="0.25">
      <c r="A128" s="29"/>
      <c r="C128">
        <v>128</v>
      </c>
      <c r="D128">
        <f t="shared" si="1"/>
        <v>-128</v>
      </c>
    </row>
    <row r="129" spans="1:4" x14ac:dyDescent="0.25">
      <c r="A129" s="29"/>
      <c r="C129">
        <v>129</v>
      </c>
      <c r="D129">
        <f t="shared" si="1"/>
        <v>-129</v>
      </c>
    </row>
    <row r="130" spans="1:4" x14ac:dyDescent="0.25">
      <c r="A130" s="29"/>
      <c r="C130">
        <v>130</v>
      </c>
      <c r="D130">
        <f t="shared" si="1"/>
        <v>-130</v>
      </c>
    </row>
    <row r="131" spans="1:4" x14ac:dyDescent="0.25">
      <c r="A131" s="29"/>
      <c r="C131">
        <v>131</v>
      </c>
      <c r="D131">
        <f t="shared" ref="D131:D194" si="2">A131-C131</f>
        <v>-131</v>
      </c>
    </row>
    <row r="132" spans="1:4" x14ac:dyDescent="0.25">
      <c r="A132" s="29"/>
      <c r="C132">
        <v>132</v>
      </c>
      <c r="D132">
        <f t="shared" si="2"/>
        <v>-132</v>
      </c>
    </row>
    <row r="133" spans="1:4" x14ac:dyDescent="0.25">
      <c r="A133" s="29"/>
      <c r="C133">
        <v>133</v>
      </c>
      <c r="D133">
        <f t="shared" si="2"/>
        <v>-133</v>
      </c>
    </row>
    <row r="134" spans="1:4" x14ac:dyDescent="0.25">
      <c r="A134" s="29"/>
      <c r="C134">
        <v>134</v>
      </c>
      <c r="D134">
        <f t="shared" si="2"/>
        <v>-134</v>
      </c>
    </row>
    <row r="135" spans="1:4" x14ac:dyDescent="0.25">
      <c r="A135" s="29"/>
      <c r="C135">
        <v>135</v>
      </c>
      <c r="D135">
        <f t="shared" si="2"/>
        <v>-135</v>
      </c>
    </row>
    <row r="136" spans="1:4" x14ac:dyDescent="0.25">
      <c r="A136" s="29"/>
      <c r="C136">
        <v>136</v>
      </c>
      <c r="D136">
        <f t="shared" si="2"/>
        <v>-136</v>
      </c>
    </row>
    <row r="137" spans="1:4" x14ac:dyDescent="0.25">
      <c r="A137" s="29"/>
      <c r="C137">
        <v>137</v>
      </c>
      <c r="D137">
        <f t="shared" si="2"/>
        <v>-137</v>
      </c>
    </row>
    <row r="138" spans="1:4" x14ac:dyDescent="0.25">
      <c r="A138" s="29"/>
      <c r="C138">
        <v>138</v>
      </c>
      <c r="D138">
        <f t="shared" si="2"/>
        <v>-138</v>
      </c>
    </row>
    <row r="139" spans="1:4" x14ac:dyDescent="0.25">
      <c r="A139" s="29"/>
      <c r="C139">
        <v>139</v>
      </c>
      <c r="D139">
        <f t="shared" si="2"/>
        <v>-139</v>
      </c>
    </row>
    <row r="140" spans="1:4" x14ac:dyDescent="0.25">
      <c r="A140" s="29"/>
      <c r="C140">
        <v>140</v>
      </c>
      <c r="D140">
        <f t="shared" si="2"/>
        <v>-140</v>
      </c>
    </row>
    <row r="141" spans="1:4" x14ac:dyDescent="0.25">
      <c r="A141" s="29"/>
      <c r="C141">
        <v>141</v>
      </c>
      <c r="D141">
        <f t="shared" si="2"/>
        <v>-141</v>
      </c>
    </row>
    <row r="142" spans="1:4" x14ac:dyDescent="0.25">
      <c r="A142" s="29"/>
      <c r="C142">
        <v>142</v>
      </c>
      <c r="D142">
        <f t="shared" si="2"/>
        <v>-142</v>
      </c>
    </row>
    <row r="143" spans="1:4" x14ac:dyDescent="0.25">
      <c r="A143" s="29"/>
      <c r="C143">
        <v>143</v>
      </c>
      <c r="D143">
        <f t="shared" si="2"/>
        <v>-143</v>
      </c>
    </row>
    <row r="144" spans="1:4" x14ac:dyDescent="0.25">
      <c r="A144" s="29"/>
      <c r="C144">
        <v>144</v>
      </c>
      <c r="D144">
        <f t="shared" si="2"/>
        <v>-144</v>
      </c>
    </row>
    <row r="145" spans="1:4" x14ac:dyDescent="0.25">
      <c r="A145" s="29"/>
      <c r="C145">
        <v>145</v>
      </c>
      <c r="D145">
        <f t="shared" si="2"/>
        <v>-145</v>
      </c>
    </row>
    <row r="146" spans="1:4" x14ac:dyDescent="0.25">
      <c r="A146" s="29"/>
      <c r="C146">
        <v>146</v>
      </c>
      <c r="D146">
        <f t="shared" si="2"/>
        <v>-146</v>
      </c>
    </row>
    <row r="147" spans="1:4" x14ac:dyDescent="0.25">
      <c r="A147" s="29"/>
      <c r="C147">
        <v>147</v>
      </c>
      <c r="D147">
        <f t="shared" si="2"/>
        <v>-147</v>
      </c>
    </row>
    <row r="148" spans="1:4" x14ac:dyDescent="0.25">
      <c r="A148" s="29"/>
      <c r="C148">
        <v>148</v>
      </c>
      <c r="D148">
        <f t="shared" si="2"/>
        <v>-148</v>
      </c>
    </row>
    <row r="149" spans="1:4" x14ac:dyDescent="0.25">
      <c r="A149" s="29"/>
      <c r="C149">
        <v>149</v>
      </c>
      <c r="D149">
        <f t="shared" si="2"/>
        <v>-149</v>
      </c>
    </row>
    <row r="150" spans="1:4" x14ac:dyDescent="0.25">
      <c r="A150" s="29"/>
      <c r="C150">
        <v>150</v>
      </c>
      <c r="D150">
        <f t="shared" si="2"/>
        <v>-150</v>
      </c>
    </row>
    <row r="151" spans="1:4" x14ac:dyDescent="0.25">
      <c r="A151" s="29"/>
      <c r="C151">
        <v>151</v>
      </c>
      <c r="D151">
        <f t="shared" si="2"/>
        <v>-151</v>
      </c>
    </row>
    <row r="152" spans="1:4" x14ac:dyDescent="0.25">
      <c r="A152" s="29"/>
      <c r="C152">
        <v>152</v>
      </c>
      <c r="D152">
        <f t="shared" si="2"/>
        <v>-152</v>
      </c>
    </row>
    <row r="153" spans="1:4" x14ac:dyDescent="0.25">
      <c r="A153" s="29"/>
      <c r="C153">
        <v>153</v>
      </c>
      <c r="D153">
        <f t="shared" si="2"/>
        <v>-153</v>
      </c>
    </row>
    <row r="154" spans="1:4" x14ac:dyDescent="0.25">
      <c r="A154" s="29"/>
      <c r="C154">
        <v>154</v>
      </c>
      <c r="D154">
        <f t="shared" si="2"/>
        <v>-154</v>
      </c>
    </row>
    <row r="155" spans="1:4" x14ac:dyDescent="0.25">
      <c r="A155" s="29"/>
      <c r="C155">
        <v>155</v>
      </c>
      <c r="D155">
        <f t="shared" si="2"/>
        <v>-155</v>
      </c>
    </row>
    <row r="156" spans="1:4" x14ac:dyDescent="0.25">
      <c r="A156" s="29"/>
      <c r="C156">
        <v>156</v>
      </c>
      <c r="D156">
        <f t="shared" si="2"/>
        <v>-156</v>
      </c>
    </row>
    <row r="157" spans="1:4" x14ac:dyDescent="0.25">
      <c r="A157" s="29"/>
      <c r="C157">
        <v>157</v>
      </c>
      <c r="D157">
        <f t="shared" si="2"/>
        <v>-157</v>
      </c>
    </row>
    <row r="158" spans="1:4" x14ac:dyDescent="0.25">
      <c r="A158" s="29"/>
      <c r="C158">
        <v>158</v>
      </c>
      <c r="D158">
        <f t="shared" si="2"/>
        <v>-158</v>
      </c>
    </row>
    <row r="159" spans="1:4" x14ac:dyDescent="0.25">
      <c r="A159" s="29"/>
      <c r="C159">
        <v>159</v>
      </c>
      <c r="D159">
        <f t="shared" si="2"/>
        <v>-159</v>
      </c>
    </row>
    <row r="160" spans="1:4" x14ac:dyDescent="0.25">
      <c r="A160" s="29"/>
      <c r="C160">
        <v>160</v>
      </c>
      <c r="D160">
        <f t="shared" si="2"/>
        <v>-160</v>
      </c>
    </row>
    <row r="161" spans="1:4" x14ac:dyDescent="0.25">
      <c r="A161" s="29"/>
      <c r="C161">
        <v>161</v>
      </c>
      <c r="D161">
        <f t="shared" si="2"/>
        <v>-161</v>
      </c>
    </row>
    <row r="162" spans="1:4" x14ac:dyDescent="0.25">
      <c r="A162" s="29"/>
      <c r="C162">
        <v>162</v>
      </c>
      <c r="D162">
        <f t="shared" si="2"/>
        <v>-162</v>
      </c>
    </row>
    <row r="163" spans="1:4" x14ac:dyDescent="0.25">
      <c r="A163" s="29"/>
      <c r="C163">
        <v>163</v>
      </c>
      <c r="D163">
        <f t="shared" si="2"/>
        <v>-163</v>
      </c>
    </row>
    <row r="164" spans="1:4" x14ac:dyDescent="0.25">
      <c r="A164" s="29"/>
      <c r="C164">
        <v>164</v>
      </c>
      <c r="D164">
        <f t="shared" si="2"/>
        <v>-164</v>
      </c>
    </row>
    <row r="165" spans="1:4" x14ac:dyDescent="0.25">
      <c r="A165" s="29"/>
      <c r="C165">
        <v>165</v>
      </c>
      <c r="D165">
        <f t="shared" si="2"/>
        <v>-165</v>
      </c>
    </row>
    <row r="166" spans="1:4" x14ac:dyDescent="0.25">
      <c r="A166" s="29"/>
      <c r="C166">
        <v>166</v>
      </c>
      <c r="D166">
        <f t="shared" si="2"/>
        <v>-166</v>
      </c>
    </row>
    <row r="167" spans="1:4" x14ac:dyDescent="0.25">
      <c r="A167" s="29"/>
      <c r="C167">
        <v>167</v>
      </c>
      <c r="D167">
        <f t="shared" si="2"/>
        <v>-167</v>
      </c>
    </row>
    <row r="168" spans="1:4" x14ac:dyDescent="0.25">
      <c r="A168" s="29"/>
      <c r="C168">
        <v>168</v>
      </c>
      <c r="D168">
        <f t="shared" si="2"/>
        <v>-168</v>
      </c>
    </row>
    <row r="169" spans="1:4" x14ac:dyDescent="0.25">
      <c r="A169" s="29"/>
      <c r="C169">
        <v>169</v>
      </c>
      <c r="D169">
        <f t="shared" si="2"/>
        <v>-169</v>
      </c>
    </row>
    <row r="170" spans="1:4" x14ac:dyDescent="0.25">
      <c r="A170" s="29"/>
      <c r="C170">
        <v>170</v>
      </c>
      <c r="D170">
        <f t="shared" si="2"/>
        <v>-170</v>
      </c>
    </row>
    <row r="171" spans="1:4" x14ac:dyDescent="0.25">
      <c r="A171" s="29"/>
      <c r="C171">
        <v>171</v>
      </c>
      <c r="D171">
        <f t="shared" si="2"/>
        <v>-171</v>
      </c>
    </row>
    <row r="172" spans="1:4" x14ac:dyDescent="0.25">
      <c r="A172" s="29"/>
      <c r="C172">
        <v>172</v>
      </c>
      <c r="D172">
        <f t="shared" si="2"/>
        <v>-172</v>
      </c>
    </row>
    <row r="173" spans="1:4" x14ac:dyDescent="0.25">
      <c r="A173" s="29"/>
      <c r="C173">
        <v>173</v>
      </c>
      <c r="D173">
        <f t="shared" si="2"/>
        <v>-173</v>
      </c>
    </row>
    <row r="174" spans="1:4" x14ac:dyDescent="0.25">
      <c r="A174" s="29"/>
      <c r="C174">
        <v>174</v>
      </c>
      <c r="D174">
        <f t="shared" si="2"/>
        <v>-174</v>
      </c>
    </row>
    <row r="175" spans="1:4" x14ac:dyDescent="0.25">
      <c r="A175" s="29"/>
      <c r="C175">
        <v>175</v>
      </c>
      <c r="D175">
        <f t="shared" si="2"/>
        <v>-175</v>
      </c>
    </row>
    <row r="176" spans="1:4" x14ac:dyDescent="0.25">
      <c r="A176" s="29"/>
      <c r="C176">
        <v>176</v>
      </c>
      <c r="D176">
        <f t="shared" si="2"/>
        <v>-176</v>
      </c>
    </row>
    <row r="177" spans="1:4" x14ac:dyDescent="0.25">
      <c r="A177" s="29"/>
      <c r="C177">
        <v>177</v>
      </c>
      <c r="D177">
        <f t="shared" si="2"/>
        <v>-177</v>
      </c>
    </row>
    <row r="178" spans="1:4" x14ac:dyDescent="0.25">
      <c r="A178" s="29"/>
      <c r="C178">
        <v>178</v>
      </c>
      <c r="D178">
        <f t="shared" si="2"/>
        <v>-178</v>
      </c>
    </row>
    <row r="179" spans="1:4" x14ac:dyDescent="0.25">
      <c r="A179" s="29"/>
      <c r="C179">
        <v>179</v>
      </c>
      <c r="D179">
        <f t="shared" si="2"/>
        <v>-179</v>
      </c>
    </row>
    <row r="180" spans="1:4" x14ac:dyDescent="0.25">
      <c r="A180" s="29"/>
      <c r="C180">
        <v>180</v>
      </c>
      <c r="D180">
        <f t="shared" si="2"/>
        <v>-180</v>
      </c>
    </row>
    <row r="181" spans="1:4" x14ac:dyDescent="0.25">
      <c r="A181" s="29"/>
      <c r="C181">
        <v>181</v>
      </c>
      <c r="D181">
        <f t="shared" si="2"/>
        <v>-181</v>
      </c>
    </row>
    <row r="182" spans="1:4" x14ac:dyDescent="0.25">
      <c r="A182" s="29"/>
      <c r="C182">
        <v>182</v>
      </c>
      <c r="D182">
        <f t="shared" si="2"/>
        <v>-182</v>
      </c>
    </row>
    <row r="183" spans="1:4" x14ac:dyDescent="0.25">
      <c r="A183" s="29"/>
      <c r="C183">
        <v>183</v>
      </c>
      <c r="D183">
        <f t="shared" si="2"/>
        <v>-183</v>
      </c>
    </row>
    <row r="184" spans="1:4" x14ac:dyDescent="0.25">
      <c r="A184" s="29"/>
      <c r="C184">
        <v>184</v>
      </c>
      <c r="D184">
        <f t="shared" si="2"/>
        <v>-184</v>
      </c>
    </row>
    <row r="185" spans="1:4" x14ac:dyDescent="0.25">
      <c r="A185" s="29"/>
      <c r="C185">
        <v>185</v>
      </c>
      <c r="D185">
        <f t="shared" si="2"/>
        <v>-185</v>
      </c>
    </row>
    <row r="186" spans="1:4" x14ac:dyDescent="0.25">
      <c r="A186" s="29"/>
      <c r="C186">
        <v>186</v>
      </c>
      <c r="D186">
        <f t="shared" si="2"/>
        <v>-186</v>
      </c>
    </row>
    <row r="187" spans="1:4" x14ac:dyDescent="0.25">
      <c r="A187" s="29"/>
      <c r="C187">
        <v>187</v>
      </c>
      <c r="D187">
        <f t="shared" si="2"/>
        <v>-187</v>
      </c>
    </row>
    <row r="188" spans="1:4" x14ac:dyDescent="0.25">
      <c r="A188" s="29"/>
      <c r="C188">
        <v>188</v>
      </c>
      <c r="D188">
        <f t="shared" si="2"/>
        <v>-188</v>
      </c>
    </row>
    <row r="189" spans="1:4" x14ac:dyDescent="0.25">
      <c r="A189" s="29"/>
      <c r="C189">
        <v>189</v>
      </c>
      <c r="D189">
        <f t="shared" si="2"/>
        <v>-189</v>
      </c>
    </row>
    <row r="190" spans="1:4" x14ac:dyDescent="0.25">
      <c r="A190" s="29"/>
      <c r="C190">
        <v>190</v>
      </c>
      <c r="D190">
        <f t="shared" si="2"/>
        <v>-190</v>
      </c>
    </row>
    <row r="191" spans="1:4" x14ac:dyDescent="0.25">
      <c r="A191" s="29"/>
      <c r="C191">
        <v>191</v>
      </c>
      <c r="D191">
        <f t="shared" si="2"/>
        <v>-191</v>
      </c>
    </row>
    <row r="192" spans="1:4" x14ac:dyDescent="0.25">
      <c r="A192" s="29"/>
      <c r="C192">
        <v>192</v>
      </c>
      <c r="D192">
        <f t="shared" si="2"/>
        <v>-192</v>
      </c>
    </row>
    <row r="193" spans="1:4" x14ac:dyDescent="0.25">
      <c r="A193" s="29"/>
      <c r="C193">
        <v>193</v>
      </c>
      <c r="D193">
        <f t="shared" si="2"/>
        <v>-193</v>
      </c>
    </row>
    <row r="194" spans="1:4" x14ac:dyDescent="0.25">
      <c r="A194" s="29"/>
      <c r="C194">
        <v>194</v>
      </c>
      <c r="D194">
        <f t="shared" si="2"/>
        <v>-194</v>
      </c>
    </row>
    <row r="195" spans="1:4" x14ac:dyDescent="0.25">
      <c r="A195" s="29"/>
      <c r="C195">
        <v>195</v>
      </c>
      <c r="D195">
        <f t="shared" ref="D195:D241" si="3">A195-C195</f>
        <v>-195</v>
      </c>
    </row>
    <row r="196" spans="1:4" x14ac:dyDescent="0.25">
      <c r="A196" s="29"/>
      <c r="C196">
        <v>196</v>
      </c>
      <c r="D196">
        <f t="shared" si="3"/>
        <v>-196</v>
      </c>
    </row>
    <row r="197" spans="1:4" x14ac:dyDescent="0.25">
      <c r="A197" s="29"/>
      <c r="C197">
        <v>197</v>
      </c>
      <c r="D197">
        <f t="shared" si="3"/>
        <v>-197</v>
      </c>
    </row>
    <row r="198" spans="1:4" x14ac:dyDescent="0.25">
      <c r="A198" s="29"/>
      <c r="C198">
        <v>198</v>
      </c>
      <c r="D198">
        <f t="shared" si="3"/>
        <v>-198</v>
      </c>
    </row>
    <row r="199" spans="1:4" x14ac:dyDescent="0.25">
      <c r="A199" s="29"/>
      <c r="C199">
        <v>199</v>
      </c>
      <c r="D199">
        <f t="shared" si="3"/>
        <v>-199</v>
      </c>
    </row>
    <row r="200" spans="1:4" x14ac:dyDescent="0.25">
      <c r="A200" s="29"/>
      <c r="C200">
        <v>200</v>
      </c>
      <c r="D200">
        <f t="shared" si="3"/>
        <v>-200</v>
      </c>
    </row>
    <row r="201" spans="1:4" x14ac:dyDescent="0.25">
      <c r="A201" s="29"/>
      <c r="C201">
        <v>201</v>
      </c>
      <c r="D201">
        <f t="shared" si="3"/>
        <v>-201</v>
      </c>
    </row>
    <row r="202" spans="1:4" x14ac:dyDescent="0.25">
      <c r="A202" s="29"/>
      <c r="C202">
        <v>202</v>
      </c>
      <c r="D202">
        <f t="shared" si="3"/>
        <v>-202</v>
      </c>
    </row>
    <row r="203" spans="1:4" x14ac:dyDescent="0.25">
      <c r="A203" s="29"/>
      <c r="C203">
        <v>203</v>
      </c>
      <c r="D203">
        <f t="shared" si="3"/>
        <v>-203</v>
      </c>
    </row>
    <row r="204" spans="1:4" x14ac:dyDescent="0.25">
      <c r="A204" s="29"/>
      <c r="C204">
        <v>204</v>
      </c>
      <c r="D204">
        <f t="shared" si="3"/>
        <v>-204</v>
      </c>
    </row>
    <row r="205" spans="1:4" x14ac:dyDescent="0.25">
      <c r="A205" s="29"/>
      <c r="C205">
        <v>205</v>
      </c>
      <c r="D205">
        <f t="shared" si="3"/>
        <v>-205</v>
      </c>
    </row>
    <row r="206" spans="1:4" x14ac:dyDescent="0.25">
      <c r="A206" s="29"/>
      <c r="C206">
        <v>206</v>
      </c>
      <c r="D206">
        <f t="shared" si="3"/>
        <v>-206</v>
      </c>
    </row>
    <row r="207" spans="1:4" x14ac:dyDescent="0.25">
      <c r="A207" s="29"/>
      <c r="C207">
        <v>207</v>
      </c>
      <c r="D207">
        <f t="shared" si="3"/>
        <v>-207</v>
      </c>
    </row>
    <row r="208" spans="1:4" x14ac:dyDescent="0.25">
      <c r="A208" s="29"/>
      <c r="C208">
        <v>208</v>
      </c>
      <c r="D208">
        <f t="shared" si="3"/>
        <v>-208</v>
      </c>
    </row>
    <row r="209" spans="1:4" x14ac:dyDescent="0.25">
      <c r="A209" s="29"/>
      <c r="C209">
        <v>209</v>
      </c>
      <c r="D209">
        <f t="shared" si="3"/>
        <v>-209</v>
      </c>
    </row>
    <row r="210" spans="1:4" x14ac:dyDescent="0.25">
      <c r="A210" s="29"/>
      <c r="C210">
        <v>210</v>
      </c>
      <c r="D210">
        <f t="shared" si="3"/>
        <v>-210</v>
      </c>
    </row>
    <row r="211" spans="1:4" x14ac:dyDescent="0.25">
      <c r="A211" s="29"/>
      <c r="C211">
        <v>211</v>
      </c>
      <c r="D211">
        <f t="shared" si="3"/>
        <v>-211</v>
      </c>
    </row>
    <row r="212" spans="1:4" x14ac:dyDescent="0.25">
      <c r="A212" s="29"/>
      <c r="C212">
        <v>212</v>
      </c>
      <c r="D212">
        <f t="shared" si="3"/>
        <v>-212</v>
      </c>
    </row>
    <row r="213" spans="1:4" x14ac:dyDescent="0.25">
      <c r="A213" s="29"/>
      <c r="C213">
        <v>213</v>
      </c>
      <c r="D213">
        <f t="shared" si="3"/>
        <v>-213</v>
      </c>
    </row>
    <row r="214" spans="1:4" x14ac:dyDescent="0.25">
      <c r="A214" s="29"/>
      <c r="C214">
        <v>214</v>
      </c>
      <c r="D214">
        <f t="shared" si="3"/>
        <v>-214</v>
      </c>
    </row>
    <row r="215" spans="1:4" x14ac:dyDescent="0.25">
      <c r="A215" s="29"/>
      <c r="C215">
        <v>215</v>
      </c>
      <c r="D215">
        <f t="shared" si="3"/>
        <v>-215</v>
      </c>
    </row>
    <row r="216" spans="1:4" x14ac:dyDescent="0.25">
      <c r="A216" s="29"/>
      <c r="C216">
        <v>216</v>
      </c>
      <c r="D216">
        <f t="shared" si="3"/>
        <v>-216</v>
      </c>
    </row>
    <row r="217" spans="1:4" x14ac:dyDescent="0.25">
      <c r="A217" s="29"/>
      <c r="C217">
        <v>217</v>
      </c>
      <c r="D217">
        <f t="shared" si="3"/>
        <v>-217</v>
      </c>
    </row>
    <row r="218" spans="1:4" x14ac:dyDescent="0.25">
      <c r="A218" s="29"/>
      <c r="C218">
        <v>218</v>
      </c>
      <c r="D218">
        <f t="shared" si="3"/>
        <v>-218</v>
      </c>
    </row>
    <row r="219" spans="1:4" x14ac:dyDescent="0.25">
      <c r="A219" s="29"/>
      <c r="C219">
        <v>219</v>
      </c>
      <c r="D219">
        <f t="shared" si="3"/>
        <v>-219</v>
      </c>
    </row>
    <row r="220" spans="1:4" x14ac:dyDescent="0.25">
      <c r="A220" s="29"/>
      <c r="C220">
        <v>220</v>
      </c>
      <c r="D220">
        <f t="shared" si="3"/>
        <v>-220</v>
      </c>
    </row>
    <row r="221" spans="1:4" x14ac:dyDescent="0.25">
      <c r="A221" s="29"/>
      <c r="C221">
        <v>222</v>
      </c>
      <c r="D221">
        <f t="shared" si="3"/>
        <v>-222</v>
      </c>
    </row>
    <row r="222" spans="1:4" x14ac:dyDescent="0.25">
      <c r="A222" s="29"/>
      <c r="C222">
        <v>223</v>
      </c>
      <c r="D222">
        <f t="shared" si="3"/>
        <v>-223</v>
      </c>
    </row>
    <row r="223" spans="1:4" x14ac:dyDescent="0.25">
      <c r="A223" s="29"/>
      <c r="C223">
        <v>224</v>
      </c>
      <c r="D223">
        <f t="shared" si="3"/>
        <v>-224</v>
      </c>
    </row>
    <row r="224" spans="1:4" x14ac:dyDescent="0.25">
      <c r="A224" s="29"/>
      <c r="C224">
        <v>225</v>
      </c>
      <c r="D224">
        <f t="shared" si="3"/>
        <v>-225</v>
      </c>
    </row>
    <row r="225" spans="1:4" x14ac:dyDescent="0.25">
      <c r="A225" s="29"/>
      <c r="C225">
        <v>226</v>
      </c>
      <c r="D225">
        <f t="shared" si="3"/>
        <v>-226</v>
      </c>
    </row>
    <row r="226" spans="1:4" x14ac:dyDescent="0.25">
      <c r="A226" s="29"/>
      <c r="C226">
        <v>227</v>
      </c>
      <c r="D226">
        <f t="shared" si="3"/>
        <v>-227</v>
      </c>
    </row>
    <row r="227" spans="1:4" x14ac:dyDescent="0.25">
      <c r="A227" s="29"/>
      <c r="C227">
        <v>228</v>
      </c>
      <c r="D227">
        <f t="shared" si="3"/>
        <v>-228</v>
      </c>
    </row>
    <row r="228" spans="1:4" x14ac:dyDescent="0.25">
      <c r="A228" s="29"/>
      <c r="C228">
        <v>229</v>
      </c>
      <c r="D228">
        <f t="shared" si="3"/>
        <v>-229</v>
      </c>
    </row>
    <row r="229" spans="1:4" x14ac:dyDescent="0.25">
      <c r="A229" s="29"/>
      <c r="C229">
        <v>230</v>
      </c>
      <c r="D229">
        <f t="shared" si="3"/>
        <v>-230</v>
      </c>
    </row>
    <row r="230" spans="1:4" x14ac:dyDescent="0.25">
      <c r="A230" s="29"/>
      <c r="C230">
        <v>231</v>
      </c>
      <c r="D230">
        <f t="shared" si="3"/>
        <v>-231</v>
      </c>
    </row>
    <row r="231" spans="1:4" x14ac:dyDescent="0.25">
      <c r="A231" s="29"/>
      <c r="C231">
        <v>232</v>
      </c>
      <c r="D231">
        <f t="shared" si="3"/>
        <v>-232</v>
      </c>
    </row>
    <row r="232" spans="1:4" x14ac:dyDescent="0.25">
      <c r="A232" s="29"/>
      <c r="C232">
        <v>233</v>
      </c>
      <c r="D232">
        <f t="shared" si="3"/>
        <v>-233</v>
      </c>
    </row>
    <row r="233" spans="1:4" x14ac:dyDescent="0.25">
      <c r="A233" s="29"/>
      <c r="C233">
        <v>234</v>
      </c>
      <c r="D233">
        <f t="shared" si="3"/>
        <v>-234</v>
      </c>
    </row>
    <row r="234" spans="1:4" x14ac:dyDescent="0.25">
      <c r="A234" s="29"/>
      <c r="C234">
        <v>236</v>
      </c>
      <c r="D234">
        <f t="shared" si="3"/>
        <v>-236</v>
      </c>
    </row>
    <row r="235" spans="1:4" x14ac:dyDescent="0.25">
      <c r="A235" s="29"/>
      <c r="C235">
        <v>239</v>
      </c>
      <c r="D235">
        <f t="shared" si="3"/>
        <v>-239</v>
      </c>
    </row>
    <row r="236" spans="1:4" x14ac:dyDescent="0.25">
      <c r="A236" s="29"/>
      <c r="C236">
        <v>240</v>
      </c>
      <c r="D236">
        <f t="shared" si="3"/>
        <v>-240</v>
      </c>
    </row>
    <row r="237" spans="1:4" x14ac:dyDescent="0.25">
      <c r="A237" s="29"/>
      <c r="C237">
        <v>244</v>
      </c>
      <c r="D237">
        <f t="shared" si="3"/>
        <v>-244</v>
      </c>
    </row>
    <row r="238" spans="1:4" x14ac:dyDescent="0.25">
      <c r="A238" s="29"/>
      <c r="C238">
        <v>246</v>
      </c>
      <c r="D238">
        <f t="shared" si="3"/>
        <v>-246</v>
      </c>
    </row>
    <row r="239" spans="1:4" x14ac:dyDescent="0.25">
      <c r="A239" s="29"/>
      <c r="C239">
        <v>247</v>
      </c>
      <c r="D239">
        <f t="shared" si="3"/>
        <v>-247</v>
      </c>
    </row>
    <row r="240" spans="1:4" x14ac:dyDescent="0.25">
      <c r="A240" s="29"/>
      <c r="C240">
        <v>250</v>
      </c>
      <c r="D240">
        <f t="shared" si="3"/>
        <v>-250</v>
      </c>
    </row>
    <row r="241" spans="1:4" x14ac:dyDescent="0.25">
      <c r="A241" s="29"/>
      <c r="C241">
        <v>125082</v>
      </c>
      <c r="D241">
        <f t="shared" si="3"/>
        <v>-125082</v>
      </c>
    </row>
  </sheetData>
  <autoFilter ref="A1:D241" xr:uid="{CE64DDD5-FF54-4D3C-8CD3-B9D00938268D}">
    <filterColumn colId="0">
      <colorFilter dxfId="4"/>
    </filterColumn>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C733A66718B7548868AE5272724277F" ma:contentTypeVersion="20" ma:contentTypeDescription="Create a new document." ma:contentTypeScope="" ma:versionID="ae8fafd85d4441cd616d5da13233a884">
  <xsd:schema xmlns:xsd="http://www.w3.org/2001/XMLSchema" xmlns:xs="http://www.w3.org/2001/XMLSchema" xmlns:p="http://schemas.microsoft.com/office/2006/metadata/properties" xmlns:ns1="http://schemas.microsoft.com/sharepoint/v3" xmlns:ns3="ef552331-d51f-4e07-a9a8-56f11bed8295" xmlns:ns4="15b8325f-09bd-428c-ac45-97e7a485301a" targetNamespace="http://schemas.microsoft.com/office/2006/metadata/properties" ma:root="true" ma:fieldsID="61565578a529b2fb5909e78598766eeb" ns1:_="" ns3:_="" ns4:_="">
    <xsd:import namespace="http://schemas.microsoft.com/sharepoint/v3"/>
    <xsd:import namespace="ef552331-d51f-4e07-a9a8-56f11bed8295"/>
    <xsd:import namespace="15b8325f-09bd-428c-ac45-97e7a48530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552331-d51f-4e07-a9a8-56f11bed8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activity" ma:index="24" nillable="true" ma:displayName="_activity" ma:hidden="true" ma:internalName="_activity">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ystemTags" ma:index="26" nillable="true" ma:displayName="MediaServiceSystemTags" ma:hidden="true" ma:internalName="MediaServiceSystemTags" ma:readOnly="true">
      <xsd:simpleType>
        <xsd:restriction base="dms:Note"/>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b8325f-09bd-428c-ac45-97e7a485301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ef552331-d51f-4e07-a9a8-56f11bed8295"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8408DFF0-723A-42E4-996C-4BF59CBA2E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f552331-d51f-4e07-a9a8-56f11bed8295"/>
    <ds:schemaRef ds:uri="15b8325f-09bd-428c-ac45-97e7a4853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D4B30F-A883-43A2-8C34-B47BFB0DB31F}">
  <ds:schemaRefs>
    <ds:schemaRef ds:uri="http://schemas.microsoft.com/sharepoint/v3/contenttype/forms"/>
  </ds:schemaRefs>
</ds:datastoreItem>
</file>

<file path=customXml/itemProps3.xml><?xml version="1.0" encoding="utf-8"?>
<ds:datastoreItem xmlns:ds="http://schemas.openxmlformats.org/officeDocument/2006/customXml" ds:itemID="{81E6702A-EC52-4A6F-9232-AB6FA9CD5EA3}">
  <ds:schemaRefs>
    <ds:schemaRef ds:uri="http://schemas.openxmlformats.org/package/2006/metadata/core-properties"/>
    <ds:schemaRef ds:uri="http://www.w3.org/XML/1998/namespace"/>
    <ds:schemaRef ds:uri="http://purl.org/dc/dcmitype/"/>
    <ds:schemaRef ds:uri="http://purl.org/dc/elements/1.1/"/>
    <ds:schemaRef ds:uri="http://schemas.microsoft.com/sharepoint/v3"/>
    <ds:schemaRef ds:uri="http://schemas.microsoft.com/office/2006/documentManagement/types"/>
    <ds:schemaRef ds:uri="http://purl.org/dc/terms/"/>
    <ds:schemaRef ds:uri="http://schemas.microsoft.com/office/2006/metadata/properties"/>
    <ds:schemaRef ds:uri="http://schemas.microsoft.com/office/infopath/2007/PartnerControls"/>
    <ds:schemaRef ds:uri="15b8325f-09bd-428c-ac45-97e7a485301a"/>
    <ds:schemaRef ds:uri="ef552331-d51f-4e07-a9a8-56f11bed8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CONTRACTUAL 2024</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Isabela Tabaco Quemba</dc:creator>
  <cp:keywords/>
  <dc:description/>
  <cp:lastModifiedBy>Yenifer Estefanía  Ricaurte Diaz</cp:lastModifiedBy>
  <cp:revision/>
  <dcterms:created xsi:type="dcterms:W3CDTF">2021-11-03T15:53:12Z</dcterms:created>
  <dcterms:modified xsi:type="dcterms:W3CDTF">2024-03-12T21:21:41Z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0x0101004C733A66718B7548868AE5272724277F</vt:lpwstr>
  </property>
</Properties>
</file>